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3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D19" i="1" l="1"/>
  <c r="D486" i="1" l="1"/>
  <c r="D473" i="1" l="1"/>
  <c r="E441" i="1"/>
  <c r="F441" i="1"/>
  <c r="G441" i="1"/>
  <c r="D441" i="1"/>
  <c r="D380" i="1" l="1"/>
  <c r="D286" i="1"/>
  <c r="D236" i="1"/>
  <c r="E236" i="1"/>
  <c r="F236" i="1"/>
  <c r="G236" i="1"/>
  <c r="D158" i="1"/>
  <c r="E78" i="1" l="1"/>
  <c r="F78" i="1"/>
  <c r="G78" i="1"/>
  <c r="D78" i="1"/>
  <c r="D43" i="1" l="1"/>
  <c r="D464" i="1" l="1"/>
  <c r="C475" i="1"/>
  <c r="C453" i="1"/>
  <c r="C498" i="1"/>
  <c r="D417" i="1"/>
  <c r="C430" i="1"/>
  <c r="C405" i="1"/>
  <c r="C382" i="1"/>
  <c r="C359" i="1"/>
  <c r="C337" i="1"/>
  <c r="E324" i="1"/>
  <c r="F324" i="1"/>
  <c r="G324" i="1"/>
  <c r="D324" i="1"/>
  <c r="C313" i="1"/>
  <c r="C288" i="1"/>
  <c r="D250" i="1"/>
  <c r="E250" i="1"/>
  <c r="F250" i="1"/>
  <c r="G250" i="1"/>
  <c r="C262" i="1"/>
  <c r="D227" i="1"/>
  <c r="E227" i="1"/>
  <c r="F227" i="1"/>
  <c r="G227" i="1"/>
  <c r="D215" i="1"/>
  <c r="D205" i="1"/>
  <c r="C238" i="1"/>
  <c r="C217" i="1"/>
  <c r="C194" i="1"/>
  <c r="C171" i="1"/>
  <c r="E158" i="1"/>
  <c r="F158" i="1"/>
  <c r="G158" i="1"/>
  <c r="C147" i="1"/>
  <c r="D136" i="1"/>
  <c r="D100" i="1"/>
  <c r="C125" i="1"/>
  <c r="D29" i="1"/>
  <c r="C102" i="1"/>
  <c r="C80" i="1"/>
  <c r="G67" i="1"/>
  <c r="E43" i="1"/>
  <c r="F43" i="1"/>
  <c r="G43" i="1"/>
  <c r="C56" i="1"/>
  <c r="C31" i="1"/>
  <c r="C500" i="1" l="1"/>
  <c r="C501" i="1" s="1"/>
  <c r="D217" i="1"/>
  <c r="D182" i="1"/>
  <c r="E100" i="1" l="1"/>
  <c r="F100" i="1"/>
  <c r="G100" i="1"/>
  <c r="E427" i="1" l="1"/>
  <c r="F427" i="1"/>
  <c r="G427" i="1"/>
  <c r="D427" i="1"/>
  <c r="E215" i="1"/>
  <c r="F215" i="1"/>
  <c r="G215" i="1"/>
  <c r="E192" i="1"/>
  <c r="F192" i="1"/>
  <c r="G192" i="1"/>
  <c r="D192" i="1"/>
  <c r="D194" i="1" s="1"/>
  <c r="G80" i="1"/>
  <c r="D370" i="1" l="1"/>
  <c r="E370" i="1"/>
  <c r="F370" i="1"/>
  <c r="G370" i="1"/>
  <c r="E402" i="1" l="1"/>
  <c r="F402" i="1"/>
  <c r="G402" i="1"/>
  <c r="D402" i="1"/>
  <c r="D430" i="1" l="1"/>
  <c r="E451" i="1"/>
  <c r="E453" i="1" s="1"/>
  <c r="F451" i="1"/>
  <c r="F453" i="1" s="1"/>
  <c r="G451" i="1"/>
  <c r="G453" i="1" s="1"/>
  <c r="D451" i="1"/>
  <c r="D453" i="1" s="1"/>
  <c r="E464" i="1"/>
  <c r="F464" i="1"/>
  <c r="G464" i="1"/>
  <c r="D475" i="1"/>
  <c r="D496" i="1"/>
  <c r="D393" i="1"/>
  <c r="D405" i="1" s="1"/>
  <c r="E347" i="1"/>
  <c r="F347" i="1"/>
  <c r="G347" i="1"/>
  <c r="D347" i="1"/>
  <c r="E357" i="1"/>
  <c r="F357" i="1"/>
  <c r="G357" i="1"/>
  <c r="D357" i="1"/>
  <c r="E311" i="1"/>
  <c r="F311" i="1"/>
  <c r="G311" i="1"/>
  <c r="D311" i="1"/>
  <c r="E300" i="1"/>
  <c r="E313" i="1" s="1"/>
  <c r="F300" i="1"/>
  <c r="F313" i="1" s="1"/>
  <c r="G300" i="1"/>
  <c r="D300" i="1"/>
  <c r="E273" i="1"/>
  <c r="F273" i="1"/>
  <c r="G273" i="1"/>
  <c r="D273" i="1"/>
  <c r="D260" i="1"/>
  <c r="D238" i="1"/>
  <c r="D313" i="1" l="1"/>
  <c r="D288" i="1"/>
  <c r="D498" i="1"/>
  <c r="G313" i="1"/>
  <c r="F359" i="1"/>
  <c r="E359" i="1"/>
  <c r="D359" i="1"/>
  <c r="G359" i="1"/>
  <c r="D262" i="1"/>
  <c r="E182" i="1"/>
  <c r="E194" i="1" s="1"/>
  <c r="F182" i="1"/>
  <c r="F194" i="1" s="1"/>
  <c r="G182" i="1"/>
  <c r="G194" i="1" s="1"/>
  <c r="E145" i="1"/>
  <c r="F145" i="1"/>
  <c r="G145" i="1"/>
  <c r="D145" i="1"/>
  <c r="D147" i="1" s="1"/>
  <c r="E136" i="1"/>
  <c r="F136" i="1"/>
  <c r="G136" i="1"/>
  <c r="D123" i="1"/>
  <c r="E147" i="1" l="1"/>
  <c r="F147" i="1"/>
  <c r="G147" i="1"/>
  <c r="E286" i="1"/>
  <c r="E288" i="1" s="1"/>
  <c r="F286" i="1"/>
  <c r="F288" i="1" s="1"/>
  <c r="G286" i="1"/>
  <c r="G288" i="1" s="1"/>
  <c r="G380" i="1"/>
  <c r="G382" i="1" s="1"/>
  <c r="E380" i="1"/>
  <c r="E382" i="1" s="1"/>
  <c r="F380" i="1"/>
  <c r="F382" i="1" s="1"/>
  <c r="D382" i="1"/>
  <c r="E496" i="1"/>
  <c r="F496" i="1"/>
  <c r="G496" i="1"/>
  <c r="E29" i="1"/>
  <c r="F29" i="1"/>
  <c r="G29" i="1"/>
  <c r="E67" i="1" l="1"/>
  <c r="E80" i="1" s="1"/>
  <c r="F67" i="1"/>
  <c r="F80" i="1" s="1"/>
  <c r="D67" i="1"/>
  <c r="D80" i="1" s="1"/>
  <c r="G169" i="1" l="1"/>
  <c r="G171" i="1" s="1"/>
  <c r="G486" i="1" l="1"/>
  <c r="G498" i="1" s="1"/>
  <c r="F486" i="1"/>
  <c r="F498" i="1" s="1"/>
  <c r="E486" i="1"/>
  <c r="E498" i="1" s="1"/>
  <c r="G473" i="1"/>
  <c r="G475" i="1" s="1"/>
  <c r="F473" i="1"/>
  <c r="F475" i="1" s="1"/>
  <c r="E473" i="1"/>
  <c r="E475" i="1" s="1"/>
  <c r="G417" i="1"/>
  <c r="F417" i="1"/>
  <c r="E417" i="1"/>
  <c r="G393" i="1"/>
  <c r="G405" i="1" s="1"/>
  <c r="F393" i="1"/>
  <c r="F405" i="1" s="1"/>
  <c r="E393" i="1"/>
  <c r="E405" i="1" s="1"/>
  <c r="G335" i="1"/>
  <c r="G337" i="1" s="1"/>
  <c r="F335" i="1"/>
  <c r="F337" i="1" s="1"/>
  <c r="E335" i="1"/>
  <c r="E337" i="1" s="1"/>
  <c r="D335" i="1"/>
  <c r="D337" i="1" s="1"/>
  <c r="G260" i="1"/>
  <c r="F260" i="1"/>
  <c r="E260" i="1"/>
  <c r="F238" i="1"/>
  <c r="G205" i="1"/>
  <c r="G217" i="1" s="1"/>
  <c r="F205" i="1"/>
  <c r="F217" i="1" s="1"/>
  <c r="E205" i="1"/>
  <c r="E217" i="1" s="1"/>
  <c r="F169" i="1"/>
  <c r="F171" i="1" s="1"/>
  <c r="E169" i="1"/>
  <c r="E171" i="1" s="1"/>
  <c r="D169" i="1"/>
  <c r="D171" i="1" s="1"/>
  <c r="G123" i="1"/>
  <c r="F123" i="1"/>
  <c r="E123" i="1"/>
  <c r="G113" i="1"/>
  <c r="F113" i="1"/>
  <c r="E113" i="1"/>
  <c r="D113" i="1"/>
  <c r="D125" i="1" s="1"/>
  <c r="G91" i="1"/>
  <c r="G102" i="1" s="1"/>
  <c r="F91" i="1"/>
  <c r="F102" i="1" s="1"/>
  <c r="E91" i="1"/>
  <c r="E102" i="1" s="1"/>
  <c r="D91" i="1"/>
  <c r="D102" i="1" s="1"/>
  <c r="G54" i="1"/>
  <c r="G56" i="1" s="1"/>
  <c r="F54" i="1"/>
  <c r="F56" i="1" s="1"/>
  <c r="E54" i="1"/>
  <c r="E56" i="1" s="1"/>
  <c r="D54" i="1"/>
  <c r="D56" i="1" s="1"/>
  <c r="G19" i="1"/>
  <c r="G31" i="1" s="1"/>
  <c r="F19" i="1"/>
  <c r="F31" i="1" s="1"/>
  <c r="E19" i="1"/>
  <c r="E31" i="1" s="1"/>
  <c r="D31" i="1"/>
  <c r="F430" i="1" l="1"/>
  <c r="G430" i="1"/>
  <c r="E430" i="1"/>
  <c r="F262" i="1"/>
  <c r="G238" i="1"/>
  <c r="G262" i="1" s="1"/>
  <c r="E238" i="1"/>
  <c r="E262" i="1" s="1"/>
  <c r="F125" i="1"/>
  <c r="G125" i="1"/>
  <c r="E125" i="1"/>
  <c r="E500" i="1" l="1"/>
  <c r="E501" i="1" s="1"/>
  <c r="F500" i="1"/>
  <c r="F501" i="1" s="1"/>
  <c r="D500" i="1"/>
  <c r="D501" i="1" s="1"/>
  <c r="G500" i="1"/>
  <c r="G501" i="1" s="1"/>
</calcChain>
</file>

<file path=xl/sharedStrings.xml><?xml version="1.0" encoding="utf-8"?>
<sst xmlns="http://schemas.openxmlformats.org/spreadsheetml/2006/main" count="828" uniqueCount="285">
  <si>
    <t xml:space="preserve">        "УТВЕРЖДЕНО"</t>
  </si>
  <si>
    <t xml:space="preserve">      _______________</t>
  </si>
  <si>
    <t>ООО "АБК - Пэймент"</t>
  </si>
  <si>
    <t>1 день</t>
  </si>
  <si>
    <t>Наименование блюд</t>
  </si>
  <si>
    <t xml:space="preserve">Выход </t>
  </si>
  <si>
    <t>Белки</t>
  </si>
  <si>
    <t>Жиры</t>
  </si>
  <si>
    <t>Угл-ды</t>
  </si>
  <si>
    <t>Ккал</t>
  </si>
  <si>
    <t>Завтрак</t>
  </si>
  <si>
    <t>Сыр (порциями)</t>
  </si>
  <si>
    <t>200/5</t>
  </si>
  <si>
    <t>Кофейный напиток с молоком</t>
  </si>
  <si>
    <t>Батон высший сорт</t>
  </si>
  <si>
    <t>Итого:</t>
  </si>
  <si>
    <t>Обед</t>
  </si>
  <si>
    <t>ВСЕГО:</t>
  </si>
  <si>
    <t>2 день</t>
  </si>
  <si>
    <t>Какао с молоком</t>
  </si>
  <si>
    <t>60/5</t>
  </si>
  <si>
    <t>50/50</t>
  </si>
  <si>
    <t>3 день</t>
  </si>
  <si>
    <t>Масло сливочное (порциями)</t>
  </si>
  <si>
    <t>Рассольник ленинградский со сметаной</t>
  </si>
  <si>
    <t>55/50</t>
  </si>
  <si>
    <t>Пюре картофельное</t>
  </si>
  <si>
    <t>4 день</t>
  </si>
  <si>
    <t>Пудинг из творога со сгущённым молоком</t>
  </si>
  <si>
    <t xml:space="preserve">фрикадельками </t>
  </si>
  <si>
    <t>Котлеты "Столичные"</t>
  </si>
  <si>
    <t>Кисель</t>
  </si>
  <si>
    <t>5 день</t>
  </si>
  <si>
    <t>Суп картофельный с мясными фрикадельками</t>
  </si>
  <si>
    <t>6 день</t>
  </si>
  <si>
    <t>Оладьи с повидлом</t>
  </si>
  <si>
    <t>150/20</t>
  </si>
  <si>
    <t>7 день</t>
  </si>
  <si>
    <t>8 день</t>
  </si>
  <si>
    <t>150/5</t>
  </si>
  <si>
    <t>9 день</t>
  </si>
  <si>
    <t>10 день</t>
  </si>
  <si>
    <t>Запеканка из творога со сгущённым молоком</t>
  </si>
  <si>
    <t>11 день</t>
  </si>
  <si>
    <t>Омлет натуральный с сосисками</t>
  </si>
  <si>
    <t>12 день</t>
  </si>
  <si>
    <t>Оладьи со сгущённым молоком</t>
  </si>
  <si>
    <t>Суп картофельный с клёцками, мясными</t>
  </si>
  <si>
    <t>Каша гречневая рассыпчатая</t>
  </si>
  <si>
    <t>13 день</t>
  </si>
  <si>
    <t>14 день</t>
  </si>
  <si>
    <t>Рассольник Домашний со сметаной</t>
  </si>
  <si>
    <t>15 день</t>
  </si>
  <si>
    <t>Пудинг из творога с повидлом</t>
  </si>
  <si>
    <t>Фрикассе из куриных грудок</t>
  </si>
  <si>
    <t>Рис отварной</t>
  </si>
  <si>
    <t>Огурцы свежие порционно</t>
  </si>
  <si>
    <t>Компот из яблок</t>
  </si>
  <si>
    <t>16 день</t>
  </si>
  <si>
    <t>Суп картофельный с куриными фрикадельками</t>
  </si>
  <si>
    <t xml:space="preserve">17 день </t>
  </si>
  <si>
    <t>Компот из свежих яблок</t>
  </si>
  <si>
    <t>18 день</t>
  </si>
  <si>
    <t>19 день</t>
  </si>
  <si>
    <t>Выход</t>
  </si>
  <si>
    <t xml:space="preserve">Кисель </t>
  </si>
  <si>
    <t>20 день</t>
  </si>
  <si>
    <t>Запеканка из творога с повидлом</t>
  </si>
  <si>
    <t>21 день</t>
  </si>
  <si>
    <t>стр 186 табл. 9 /2012 Москва Дели Плюс</t>
  </si>
  <si>
    <t xml:space="preserve">№ 15/ СБ Москва Дели Плюс 2017 </t>
  </si>
  <si>
    <t>№173 /СБ Москва Дели Плюс 2017</t>
  </si>
  <si>
    <t>№ 378/ СБ Москва Дели Плюс 2017</t>
  </si>
  <si>
    <t>№ 259 /СБ Москва Дели Плюс 2017</t>
  </si>
  <si>
    <t>стр 134 табл.6 /2012 Москва Дели Плюс</t>
  </si>
  <si>
    <t>стр 144 табл.6 /2012 Москва Дели Плюс</t>
  </si>
  <si>
    <t>№ 389 /СБ Москва Дели Плюс 2017</t>
  </si>
  <si>
    <t>№ 14 /СБ Москва Дели Плюс 2017</t>
  </si>
  <si>
    <t>№ 382 /СБ Москва Дели Плюс 2017</t>
  </si>
  <si>
    <t>№20/СБ Москва Дели Плюс 2017</t>
  </si>
  <si>
    <t>101/СБ Москва Дели Плюс 2017</t>
  </si>
  <si>
    <t>Гуляш из отварных куриных грудок</t>
  </si>
  <si>
    <t>ТТК №187 от 2018</t>
  </si>
  <si>
    <t>№202/СБ Москва Дели Плюс 2017</t>
  </si>
  <si>
    <t>№424/СБ Москва Дели Плюс 2017</t>
  </si>
  <si>
    <t>Чай с сахаром</t>
  </si>
  <si>
    <t>Рассольник ленинградский с фрикадельками из птицы,со сметаной</t>
  </si>
  <si>
    <t>Филе минтая запеченное с сыром</t>
  </si>
  <si>
    <t>Птица тушеная с овощами</t>
  </si>
  <si>
    <t xml:space="preserve">Батончик злаковый </t>
  </si>
  <si>
    <t>№175 / СБ Москва Дели Плюс 2017</t>
  </si>
  <si>
    <t>Биточки рыбные из минтая</t>
  </si>
  <si>
    <t>№173 / СБ Москва Дели Плюс 2017</t>
  </si>
  <si>
    <t>№376 /СБ Москва Дели Плюс 2017</t>
  </si>
  <si>
    <t>Суп гороховый с фрикадельками из птицы и гренками</t>
  </si>
  <si>
    <t>Котлеты "Аппетитные"</t>
  </si>
  <si>
    <t>ТТК 65Д</t>
  </si>
  <si>
    <t>№180/СБ Москва Дели Плюс 2016</t>
  </si>
  <si>
    <t>Борщ сибирский с фрикадельками из птицы,со сметаной</t>
  </si>
  <si>
    <t>Фрикадельки рыбные в соусе молочном</t>
  </si>
  <si>
    <t>Батончик злаковый</t>
  </si>
  <si>
    <t xml:space="preserve">Котлеты натуральные "Нежные" </t>
  </si>
  <si>
    <t>Суп картофельный с горохом с фрикадельками из птицы</t>
  </si>
  <si>
    <t>Фрикадельки из птицы в соусе томатном</t>
  </si>
  <si>
    <t>Гуляш из отварной говядины</t>
  </si>
  <si>
    <t>Р.S.</t>
  </si>
  <si>
    <t>Сборник рецептур на продукцию для обучающихся во всех образовательных учреждениях.</t>
  </si>
  <si>
    <t>Москва Дели Плюс,2017</t>
  </si>
  <si>
    <t>№222 /СБ Москва Дели Плюс 2017</t>
  </si>
  <si>
    <t>№379 /СБ Москва Дели Плюс 2017</t>
  </si>
  <si>
    <t>№113 /СБ Москва Дели Плюс 2017</t>
  </si>
  <si>
    <t>№292 /СБ Москва Дели Плюс 2017</t>
  </si>
  <si>
    <t>№52 /СБ Москва Дели Плюс 2017</t>
  </si>
  <si>
    <t>№234 /СБ Москва Дели Плюс 2017</t>
  </si>
  <si>
    <t>№99 /СБ Москва Дели Плюс 2017</t>
  </si>
  <si>
    <t>№71 /СБ Москва Дели Плюс 2017</t>
  </si>
  <si>
    <t>№171 /СБ Москва Дели Плюс 2017</t>
  </si>
  <si>
    <t>№401 /СБ Москва Дели Плюс 2017</t>
  </si>
  <si>
    <t>№349 /СБ Москва Дели Плюс 2017</t>
  </si>
  <si>
    <t>№98 /СБ Москва Дели Плюс 2017</t>
  </si>
  <si>
    <t>№143 /СБ Москва Дели Плюс 2017, №241 /СБ Москва Дели Плюс 2017</t>
  </si>
  <si>
    <t xml:space="preserve">№84 /СБ Москва Дели Плюс 2017, №297 /СБ Москва Дели Плюс 2017 </t>
  </si>
  <si>
    <t>№96 /СБ Москва Дели Плюс 2017</t>
  </si>
  <si>
    <t>№284/СБ Москва Дели Плюс 2017</t>
  </si>
  <si>
    <t>№212 /СБ Москва Дели Плюс 2017</t>
  </si>
  <si>
    <t xml:space="preserve">№88 /СБ Москва Дели Плюс 2017, №297 /СБ Москва Дели Плюс 2017  </t>
  </si>
  <si>
    <t>№ 401 /СБ Москва Дели Плюс 2017</t>
  </si>
  <si>
    <t>№71/СБ Москва Дели Плюс 2016</t>
  </si>
  <si>
    <t>№102 /СБ Москва Дели Плюс 2017,    № 237/СБ Москва Дели Плюс 2017</t>
  </si>
  <si>
    <t>№95 /СБ Москва Дели Плюс 2017</t>
  </si>
  <si>
    <t>№202 /СБ Москва Дели Плюс 2017</t>
  </si>
  <si>
    <t>№348 /СБ Москва Дели Плюс 2017</t>
  </si>
  <si>
    <t>№342/СБ Москва Дели Плюс 2017</t>
  </si>
  <si>
    <t>№379/СБ Москва Дели Плюс 2017</t>
  </si>
  <si>
    <t>№97/СБ Москва Дели Плюс 2017, №297/СБ Москва Дели Плюс 2017</t>
  </si>
  <si>
    <t>№234/СБ Москва Дели Плюс 2017</t>
  </si>
  <si>
    <t>№212/СБ Москва Дели Плюс 2017</t>
  </si>
  <si>
    <t>№99/СБ Москва Дели Плюс 2017</t>
  </si>
  <si>
    <t>№71/СБ Москва Дели Плюс 2017</t>
  </si>
  <si>
    <t>№113/СБ Москва Дели Плюс 2017</t>
  </si>
  <si>
    <t>№348/СБ Москва Дели Плюс 2017</t>
  </si>
  <si>
    <t>№223/СБ Москва Дели Плюс 2017</t>
  </si>
  <si>
    <t>№420/СБ Москва Дели Плюс 2017</t>
  </si>
  <si>
    <t>№401Б Москва Дели Плюс 2017</t>
  </si>
  <si>
    <t>№108 /СБ Москва Дели Плюс 2017, №105 /СБ Москва Дели Плюс 2017</t>
  </si>
  <si>
    <t>№88/СБ Москва Дели Плюс 2017,       №105 /СБ Москва Дели Плюс 2017</t>
  </si>
  <si>
    <t>№104 /СБ Москва Дели Плюс 2017, №105 /СБ Москва Дели Плюс 2017</t>
  </si>
  <si>
    <t>№88/СБ Москва Дели Плюс 2017,           №105 /СБ Москва Дели Плюс 2017</t>
  </si>
  <si>
    <t>№84/СБ Москва Дели Плюс 2017,           №105 /СБ Москва Дели Плюс 2017</t>
  </si>
  <si>
    <t>Каша пшённая молочная с маслом сливочным</t>
  </si>
  <si>
    <t>Чай с молоком и сахаром</t>
  </si>
  <si>
    <t>Каша геркулесовая молочная с маслом сливочным</t>
  </si>
  <si>
    <t>Огурцы свежие с маслом растительным</t>
  </si>
  <si>
    <t>Суп картофельный с крупой на курином бульоне из отварного мяса птицы</t>
  </si>
  <si>
    <t>Каша пшеничная молочная с маслом сливочным</t>
  </si>
  <si>
    <t>Суп - лапша домашняя на курином бульоне из отварного мяса птицы</t>
  </si>
  <si>
    <t>№358,СБ 2017 Мосва</t>
  </si>
  <si>
    <t>Каша "Дружба" молочная с маслом сливочным</t>
  </si>
  <si>
    <t>Чай с молоком ,с сахаром</t>
  </si>
  <si>
    <t>Салат из отварной свеклы с маслом растительным</t>
  </si>
  <si>
    <t>Суп из овощей на курином бульоне из отварного мяса птицы, со сметаной</t>
  </si>
  <si>
    <t>Каша полбяная молочная с маслом сливочным</t>
  </si>
  <si>
    <t>Перловая каша рассыпчатая с овощами с маслом сливочным</t>
  </si>
  <si>
    <t>Каша рисовая молочная с маслом сливочным</t>
  </si>
  <si>
    <t>Щи из свежей капусты с картофелем, куриными фрикадельками и сметаной</t>
  </si>
  <si>
    <t>Каша манная молочная с  маслом сливочным</t>
  </si>
  <si>
    <t xml:space="preserve"> ТТК 205, Акт от 25.12.2018</t>
  </si>
  <si>
    <t>Каша кукурузная молочная с  маслом  сливочным</t>
  </si>
  <si>
    <t>Пюре картофельное с маслом сливочным</t>
  </si>
  <si>
    <t>№52 СБ 2017 Москва</t>
  </si>
  <si>
    <t>Чай с молоком  и сахаром</t>
  </si>
  <si>
    <t>ТТК 215 (Акт от 20.01.2019)</t>
  </si>
  <si>
    <t>Суп крестьянский с пшенной крупой на мясном бульоне из отварного мяса говядины</t>
  </si>
  <si>
    <t>Суп из овощей на мясном бульоне из отварного мяса со сметаной</t>
  </si>
  <si>
    <t xml:space="preserve">Примерное меню для пришкольных лагерей дневного пребывания </t>
  </si>
  <si>
    <t>150/4</t>
  </si>
  <si>
    <t xml:space="preserve">Макаронные изделия отварные </t>
  </si>
  <si>
    <t>80/10</t>
  </si>
  <si>
    <t>№10, СБ 2016</t>
  </si>
  <si>
    <t>Зеленый горошек к/с  (доп.гарнир)</t>
  </si>
  <si>
    <t>150/3</t>
  </si>
  <si>
    <t>Макаронные изделия отварные  с маслом сливочным</t>
  </si>
  <si>
    <t>Салат из картофеля,морковью и кукурузой</t>
  </si>
  <si>
    <t>Борщ с капустой, картофелем на бульоне из мяса птицы,со сметаной</t>
  </si>
  <si>
    <t xml:space="preserve">Перловая каша рассыпчатая с овощами </t>
  </si>
  <si>
    <t>Бефстроганов из отварной говядины</t>
  </si>
  <si>
    <t>Щи из свежей капусты, картофелем на мясном бульоне,со сметаной</t>
  </si>
  <si>
    <t>Борщ Сибирский (с фасолью) на мясном бульоне со сметаной</t>
  </si>
  <si>
    <t>Москва Дели Плюс,2016</t>
  </si>
  <si>
    <t>Химический состав и калорийность Российских продуктов питания,Москва, Дели Плюс 2012</t>
  </si>
  <si>
    <t>Нектар плодовый (разливной)</t>
  </si>
  <si>
    <t>№94 ,297/СБ Москва Дели Плюс 2017</t>
  </si>
  <si>
    <t>ТТК №227 (Акт от 15.04.2017)</t>
  </si>
  <si>
    <t>№321 Сб дошк 2016</t>
  </si>
  <si>
    <t xml:space="preserve">№119 /СБ Москва Дели Плюс 2017,  №297 /СБ Москва Дели Плюс 2017
</t>
  </si>
  <si>
    <t>№223 /СБ Москва Дели Плюс 2017</t>
  </si>
  <si>
    <t>№174 / СБ Москва Дели Плюс 2017</t>
  </si>
  <si>
    <t>№328 /СБ Москва Дели Плюс 2017</t>
  </si>
  <si>
    <t xml:space="preserve">№171 /СБ Москва Дели Плюс 2017 </t>
  </si>
  <si>
    <t>№2947 Сб шк 2017</t>
  </si>
  <si>
    <t>№280 /СБ шк 2017 № 366 СБ дошк 2016</t>
  </si>
  <si>
    <t>№181/СБ Москва Дели Плюс 2017</t>
  </si>
  <si>
    <t>№39 /СБ Москва Дели Плюс 2017</t>
  </si>
  <si>
    <t>№83 СБ Москва Дели Плюс  2017</t>
  </si>
  <si>
    <t>№171/СБ Москва Дели Плюс 2017</t>
  </si>
  <si>
    <t>№312/СБ Москва Дели Плюс 2017</t>
  </si>
  <si>
    <t>№265/СБ Москва Дели Плюс 2017</t>
  </si>
  <si>
    <t>№325,366 (СБ дошк 2016)</t>
  </si>
  <si>
    <t>№245,330 СБ Москва Дели Плюс 2017</t>
  </si>
  <si>
    <t>№400,СБ дошк 2016 Мосва</t>
  </si>
  <si>
    <t>№119/СБ Москва Дели Плюс 2017, №105 /СБ Москва Дели Плюс 2017</t>
  </si>
  <si>
    <t>№293/СБ Москва Дели Плюс 2017</t>
  </si>
  <si>
    <t>Помидоры свежие порционно</t>
  </si>
  <si>
    <t>Всего за 21 день</t>
  </si>
  <si>
    <t>Итого в среднем за 1 день на 1 учащегося</t>
  </si>
  <si>
    <t xml:space="preserve">Огурцы свежие порционно </t>
  </si>
  <si>
    <t xml:space="preserve">Огурцы свежие </t>
  </si>
  <si>
    <t xml:space="preserve">Помидоры свежие порционно </t>
  </si>
  <si>
    <t>Щи из свежей капусты с картофелем с мясными фрикадельками, со сметаной</t>
  </si>
  <si>
    <t>200/11/10</t>
  </si>
  <si>
    <t>150/30</t>
  </si>
  <si>
    <t>Каша гречневая рассыпчатая с зеленым горошком к/с (доп.гарнир)</t>
  </si>
  <si>
    <t>100/10</t>
  </si>
  <si>
    <t>Каша ячневая молочная с маслом сливочным</t>
  </si>
  <si>
    <t>200/11</t>
  </si>
  <si>
    <t>№182 / СБ Москва Дели Плюс 2016</t>
  </si>
  <si>
    <t>130/20</t>
  </si>
  <si>
    <t>200/10</t>
  </si>
  <si>
    <t>150/3/30</t>
  </si>
  <si>
    <t>Рис отварной с маслом сливочным и кукурузой к/с (доп.гарнир)</t>
  </si>
  <si>
    <t>200/22</t>
  </si>
  <si>
    <t>Салат из морской  капусты с кукурузой и морковью</t>
  </si>
  <si>
    <t>ТТК</t>
  </si>
  <si>
    <t xml:space="preserve">Каша полбяная молочная </t>
  </si>
  <si>
    <t xml:space="preserve">  </t>
  </si>
  <si>
    <t xml:space="preserve">ТТК </t>
  </si>
  <si>
    <t>№73 /СБ Москва Дели Плюс 2016</t>
  </si>
  <si>
    <t xml:space="preserve">Икра кабачковая </t>
  </si>
  <si>
    <t xml:space="preserve">Салат из кукурузы к/с </t>
  </si>
  <si>
    <t>№12 /СБ Москва Дели Плюс 2016</t>
  </si>
  <si>
    <t>№312 /СБ Москва Дели Плюс 2017</t>
  </si>
  <si>
    <t>Суп-лапша домашняя с картофелем, на курином бульоне</t>
  </si>
  <si>
    <t>№346/СБ Москва Дели Плюс 2017</t>
  </si>
  <si>
    <t>Компот из апельсинов</t>
  </si>
  <si>
    <t>120/25</t>
  </si>
  <si>
    <t>для учащихся от 7 до 12 лет</t>
  </si>
  <si>
    <t>Омлет с сосисками</t>
  </si>
  <si>
    <t xml:space="preserve">        "СОГЛАСОВАНО"</t>
  </si>
  <si>
    <t>Омлет натуральный</t>
  </si>
  <si>
    <t>№210 /СБ Москва Дели Плюс 2017</t>
  </si>
  <si>
    <t>100/20</t>
  </si>
  <si>
    <t>150/35/15</t>
  </si>
  <si>
    <t>Жаркое по - домашнему из говядины (50/150)</t>
  </si>
  <si>
    <t>185/15</t>
  </si>
  <si>
    <t>180/5</t>
  </si>
  <si>
    <t>Плов из отварных куриных грудок (50/150)</t>
  </si>
  <si>
    <t xml:space="preserve">Каша геркулесовая молочная </t>
  </si>
  <si>
    <t>Рагу овощное с отварным мясом (50/150)</t>
  </si>
  <si>
    <t>Запеканка картофельная с мясом (50/150)</t>
  </si>
  <si>
    <t>80/40</t>
  </si>
  <si>
    <t>120/20</t>
  </si>
  <si>
    <t>Плов  из отварной говядины (50/150)</t>
  </si>
  <si>
    <t xml:space="preserve">Каша пшённая молочная </t>
  </si>
  <si>
    <t>Жаркое по - домашнему (с морковью) из говядины(50/150)</t>
  </si>
  <si>
    <t>Суп гороховый с гренками на мясном бульоне</t>
  </si>
  <si>
    <t xml:space="preserve">Каша рисовая молочная </t>
  </si>
  <si>
    <t>Хлеб ржаной</t>
  </si>
  <si>
    <t>Хлеб пшеничный</t>
  </si>
  <si>
    <t xml:space="preserve">     "____"___________2022г.</t>
  </si>
  <si>
    <t>Тефтели из говядины в соусе томатном (1вариант)</t>
  </si>
  <si>
    <t>Макаронные изделия отварные с маслом сливочным</t>
  </si>
  <si>
    <t xml:space="preserve">Помидоры свежие </t>
  </si>
  <si>
    <t>Макаронные изделия  отварные</t>
  </si>
  <si>
    <r>
      <t xml:space="preserve">Фрукты </t>
    </r>
    <r>
      <rPr>
        <b/>
        <sz val="14"/>
        <color theme="1"/>
        <rFont val="Calibri"/>
        <family val="2"/>
        <charset val="204"/>
        <scheme val="minor"/>
      </rPr>
      <t>(</t>
    </r>
    <r>
      <rPr>
        <sz val="14"/>
        <color theme="1"/>
        <rFont val="Calibri"/>
        <family val="2"/>
        <charset val="204"/>
        <scheme val="minor"/>
      </rPr>
      <t>бананы</t>
    </r>
    <r>
      <rPr>
        <sz val="14"/>
        <color theme="1"/>
        <rFont val="Calibri"/>
        <family val="2"/>
        <scheme val="minor"/>
      </rPr>
      <t>,</t>
    </r>
    <r>
      <rPr>
        <b/>
        <sz val="14"/>
        <color theme="1"/>
        <rFont val="Calibri"/>
        <family val="2"/>
        <charset val="204"/>
        <scheme val="minor"/>
      </rPr>
      <t xml:space="preserve"> яблоки</t>
    </r>
    <r>
      <rPr>
        <sz val="14"/>
        <color theme="1"/>
        <rFont val="Calibri"/>
        <family val="2"/>
        <scheme val="minor"/>
      </rPr>
      <t>, апельсины, мандарины)</t>
    </r>
  </si>
  <si>
    <r>
      <t>Фрукты (бананы, яблоки,</t>
    </r>
    <r>
      <rPr>
        <b/>
        <sz val="14"/>
        <rFont val="Arial Cyr"/>
        <charset val="204"/>
      </rPr>
      <t xml:space="preserve"> апельсины</t>
    </r>
    <r>
      <rPr>
        <sz val="14"/>
        <rFont val="Arial Cyr"/>
        <charset val="204"/>
      </rPr>
      <t>,</t>
    </r>
    <r>
      <rPr>
        <b/>
        <sz val="14"/>
        <rFont val="Arial Cyr"/>
        <charset val="204"/>
      </rPr>
      <t xml:space="preserve"> </t>
    </r>
    <r>
      <rPr>
        <sz val="14"/>
        <rFont val="Arial Cyr"/>
        <charset val="204"/>
      </rPr>
      <t>мандарины)</t>
    </r>
  </si>
  <si>
    <r>
      <t xml:space="preserve">Фрукты (бананы, </t>
    </r>
    <r>
      <rPr>
        <b/>
        <sz val="14"/>
        <rFont val="Arial Cyr"/>
        <charset val="204"/>
      </rPr>
      <t>яблоки</t>
    </r>
    <r>
      <rPr>
        <sz val="14"/>
        <rFont val="Arial Cyr"/>
        <charset val="204"/>
      </rPr>
      <t>, апельсины, мандарины)</t>
    </r>
  </si>
  <si>
    <r>
      <t xml:space="preserve">Фрукты (бананы, яблоки, </t>
    </r>
    <r>
      <rPr>
        <b/>
        <sz val="14"/>
        <rFont val="Arial Cyr"/>
        <charset val="204"/>
      </rPr>
      <t>апельсины</t>
    </r>
    <r>
      <rPr>
        <sz val="14"/>
        <rFont val="Arial Cyr"/>
        <charset val="204"/>
      </rPr>
      <t>, мандарины)</t>
    </r>
  </si>
  <si>
    <r>
      <t>Фрукты (бананы, яблоки,</t>
    </r>
    <r>
      <rPr>
        <b/>
        <sz val="14"/>
        <rFont val="Arial Cyr"/>
        <charset val="204"/>
      </rPr>
      <t xml:space="preserve"> апельсины</t>
    </r>
    <r>
      <rPr>
        <sz val="14"/>
        <rFont val="Arial Cyr"/>
        <charset val="204"/>
      </rPr>
      <t>, мандарины)</t>
    </r>
  </si>
  <si>
    <r>
      <t xml:space="preserve">Фрукты (бананы, яблоки, апельсины, </t>
    </r>
    <r>
      <rPr>
        <b/>
        <sz val="14"/>
        <rFont val="Arial Cyr"/>
        <charset val="204"/>
      </rPr>
      <t>мандарины)</t>
    </r>
  </si>
  <si>
    <t>Компот из замороженной  смородины</t>
  </si>
  <si>
    <t>Компот из замороженных фруктов</t>
  </si>
  <si>
    <t>Компот из изюма</t>
  </si>
  <si>
    <t>Напиток  из замороженной  смородины</t>
  </si>
  <si>
    <t>Печенье</t>
  </si>
  <si>
    <t>Компот из 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</si>
</sst>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9"/>
      <name val="Arial Cyr"/>
      <charset val="204"/>
    </font>
    <font>
      <b/>
      <sz val="11"/>
      <name val="Arial Cyr"/>
      <charset val="204"/>
    </font>
    <font>
      <b/>
      <sz val="14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8.5"/>
      <name val="Arial Cyr"/>
      <charset val="204"/>
    </font>
    <font>
      <b/>
      <sz val="8.5"/>
      <name val="Arial Cyr"/>
      <charset val="204"/>
    </font>
    <font>
      <sz val="8.5"/>
      <color theme="1"/>
      <name val="Calibri"/>
      <family val="2"/>
      <scheme val="minor"/>
    </font>
    <font>
      <sz val="8.5"/>
      <name val="Calibri"/>
      <family val="2"/>
      <scheme val="minor"/>
    </font>
    <font>
      <sz val="8.5"/>
      <name val="Arial"/>
      <family val="2"/>
      <charset val="204"/>
    </font>
    <font>
      <sz val="14"/>
      <color theme="1"/>
      <name val="Calibri"/>
      <family val="2"/>
      <scheme val="minor"/>
    </font>
    <font>
      <sz val="14"/>
      <name val="Arial Cyr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name val="Arial Cyr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2" fontId="3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wrapText="1"/>
    </xf>
    <xf numFmtId="3" fontId="10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2" fontId="7" fillId="2" borderId="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0" fontId="14" fillId="2" borderId="0" xfId="0" applyFont="1" applyFill="1" applyAlignment="1">
      <alignment horizontal="center" wrapText="1"/>
    </xf>
    <xf numFmtId="0" fontId="12" fillId="2" borderId="0" xfId="0" applyFont="1" applyFill="1" applyAlignment="1">
      <alignment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wrapText="1"/>
    </xf>
    <xf numFmtId="49" fontId="12" fillId="2" borderId="0" xfId="0" applyNumberFormat="1" applyFont="1" applyFill="1" applyBorder="1" applyAlignment="1">
      <alignment wrapText="1"/>
    </xf>
    <xf numFmtId="0" fontId="12" fillId="2" borderId="0" xfId="0" applyFont="1" applyFill="1" applyBorder="1" applyAlignment="1">
      <alignment wrapText="1"/>
    </xf>
    <xf numFmtId="0" fontId="16" fillId="3" borderId="1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vertical="center" wrapText="1"/>
    </xf>
    <xf numFmtId="0" fontId="14" fillId="2" borderId="0" xfId="0" applyFont="1" applyFill="1" applyBorder="1" applyAlignment="1">
      <alignment wrapText="1"/>
    </xf>
    <xf numFmtId="0" fontId="12" fillId="2" borderId="0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wrapText="1"/>
    </xf>
    <xf numFmtId="0" fontId="17" fillId="0" borderId="0" xfId="0" applyFont="1"/>
    <xf numFmtId="0" fontId="18" fillId="0" borderId="0" xfId="0" applyFont="1"/>
    <xf numFmtId="0" fontId="18" fillId="0" borderId="0" xfId="0" applyFont="1" applyBorder="1" applyAlignment="1">
      <alignment horizontal="left" wrapText="1"/>
    </xf>
    <xf numFmtId="0" fontId="18" fillId="0" borderId="0" xfId="0" applyFont="1" applyBorder="1"/>
    <xf numFmtId="0" fontId="18" fillId="2" borderId="0" xfId="0" applyFont="1" applyFill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18" fillId="2" borderId="0" xfId="0" applyFont="1" applyFill="1" applyAlignment="1">
      <alignment wrapText="1"/>
    </xf>
    <xf numFmtId="0" fontId="18" fillId="2" borderId="0" xfId="0" applyFont="1" applyFill="1" applyAlignment="1">
      <alignment horizontal="left" wrapText="1"/>
    </xf>
    <xf numFmtId="0" fontId="18" fillId="0" borderId="0" xfId="0" applyFont="1" applyAlignment="1"/>
    <xf numFmtId="0" fontId="18" fillId="0" borderId="0" xfId="0" applyFont="1" applyBorder="1" applyAlignment="1">
      <alignment horizontal="left" vertical="center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18" fillId="0" borderId="0" xfId="0" applyNumberFormat="1" applyFont="1" applyBorder="1" applyAlignment="1">
      <alignment vertical="center"/>
    </xf>
    <xf numFmtId="0" fontId="21" fillId="0" borderId="0" xfId="0" applyFont="1"/>
    <xf numFmtId="0" fontId="18" fillId="0" borderId="0" xfId="0" applyFont="1" applyBorder="1" applyAlignment="1">
      <alignment horizontal="left" vertical="center" wrapText="1"/>
    </xf>
    <xf numFmtId="0" fontId="4" fillId="0" borderId="0" xfId="0" applyNumberFormat="1" applyFont="1" applyBorder="1"/>
    <xf numFmtId="0" fontId="18" fillId="2" borderId="0" xfId="0" applyFont="1" applyFill="1" applyAlignment="1">
      <alignment vertical="center"/>
    </xf>
    <xf numFmtId="0" fontId="18" fillId="0" borderId="0" xfId="0" applyNumberFormat="1" applyFont="1" applyBorder="1" applyAlignment="1">
      <alignment wrapText="1"/>
    </xf>
    <xf numFmtId="0" fontId="4" fillId="0" borderId="0" xfId="0" applyFont="1" applyBorder="1"/>
    <xf numFmtId="0" fontId="18" fillId="0" borderId="0" xfId="0" applyNumberFormat="1" applyFont="1" applyBorder="1"/>
    <xf numFmtId="0" fontId="18" fillId="0" borderId="0" xfId="0" applyNumberFormat="1" applyFont="1" applyFill="1" applyBorder="1" applyAlignment="1">
      <alignment horizontal="left" wrapText="1"/>
    </xf>
    <xf numFmtId="49" fontId="17" fillId="0" borderId="0" xfId="0" applyNumberFormat="1" applyFont="1" applyBorder="1"/>
    <xf numFmtId="0" fontId="19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3" fillId="0" borderId="0" xfId="0" applyNumberFormat="1" applyFont="1" applyBorder="1" applyAlignment="1">
      <alignment horizontal="center" vertical="center"/>
    </xf>
    <xf numFmtId="2" fontId="23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horizontal="left" wrapText="1"/>
    </xf>
    <xf numFmtId="0" fontId="13" fillId="2" borderId="0" xfId="0" applyFont="1" applyFill="1" applyBorder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3" fillId="0" borderId="0" xfId="0" applyNumberFormat="1" applyFont="1" applyAlignment="1">
      <alignment horizontal="center" wrapText="1"/>
    </xf>
    <xf numFmtId="0" fontId="1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510"/>
  <sheetViews>
    <sheetView tabSelected="1" zoomScale="80" zoomScaleNormal="80" workbookViewId="0">
      <selection activeCell="B41" sqref="B41"/>
    </sheetView>
  </sheetViews>
  <sheetFormatPr defaultRowHeight="18.75" x14ac:dyDescent="0.3"/>
  <cols>
    <col min="1" max="1" width="16.85546875" style="17" customWidth="1"/>
    <col min="2" max="2" width="75" style="55" customWidth="1"/>
    <col min="3" max="3" width="14" style="85" customWidth="1"/>
    <col min="4" max="6" width="9.28515625" bestFit="1" customWidth="1"/>
    <col min="7" max="7" width="11.42578125" customWidth="1"/>
  </cols>
  <sheetData>
    <row r="2" spans="1:7" ht="15.75" x14ac:dyDescent="0.25">
      <c r="A2" s="104" t="s">
        <v>247</v>
      </c>
      <c r="B2" s="104"/>
      <c r="C2" s="104" t="s">
        <v>0</v>
      </c>
      <c r="D2" s="105"/>
      <c r="E2" s="105"/>
      <c r="F2" s="1"/>
    </row>
    <row r="3" spans="1:7" ht="15.75" x14ac:dyDescent="0.25">
      <c r="A3" s="104" t="s">
        <v>1</v>
      </c>
      <c r="B3" s="104"/>
      <c r="C3" s="104" t="s">
        <v>1</v>
      </c>
      <c r="D3" s="105"/>
      <c r="E3" s="105"/>
      <c r="F3" s="105"/>
    </row>
    <row r="4" spans="1:7" ht="15.75" x14ac:dyDescent="0.25">
      <c r="A4" s="104" t="s">
        <v>268</v>
      </c>
      <c r="B4" s="104"/>
      <c r="C4" s="104" t="s">
        <v>268</v>
      </c>
      <c r="D4" s="105"/>
      <c r="E4" s="105"/>
      <c r="F4" s="2"/>
    </row>
    <row r="5" spans="1:7" x14ac:dyDescent="0.3">
      <c r="A5" s="16"/>
    </row>
    <row r="6" spans="1:7" ht="15" x14ac:dyDescent="0.25">
      <c r="A6" s="40"/>
      <c r="B6" s="103" t="s">
        <v>2</v>
      </c>
      <c r="C6" s="103"/>
      <c r="D6" s="103"/>
      <c r="E6" s="103"/>
      <c r="F6" s="103"/>
      <c r="G6" s="103"/>
    </row>
    <row r="7" spans="1:7" ht="15" x14ac:dyDescent="0.25">
      <c r="A7" s="40"/>
      <c r="B7" s="103" t="s">
        <v>174</v>
      </c>
      <c r="C7" s="103"/>
      <c r="D7" s="103"/>
      <c r="E7" s="103"/>
      <c r="F7" s="103"/>
      <c r="G7" s="103"/>
    </row>
    <row r="8" spans="1:7" ht="15" x14ac:dyDescent="0.25">
      <c r="A8" s="40"/>
      <c r="B8" s="103" t="s">
        <v>245</v>
      </c>
      <c r="C8" s="103"/>
      <c r="D8" s="103"/>
      <c r="E8" s="103"/>
      <c r="F8" s="103"/>
      <c r="G8" s="103"/>
    </row>
    <row r="9" spans="1:7" ht="18" x14ac:dyDescent="0.25">
      <c r="A9" s="41"/>
      <c r="B9" s="3"/>
      <c r="C9" s="79"/>
      <c r="D9" s="3"/>
      <c r="E9" s="3"/>
      <c r="F9" s="3"/>
    </row>
    <row r="10" spans="1:7" ht="18" x14ac:dyDescent="0.25">
      <c r="A10" s="42"/>
      <c r="B10" s="3" t="s">
        <v>3</v>
      </c>
      <c r="C10" s="79"/>
      <c r="D10" s="5"/>
      <c r="E10" s="5"/>
      <c r="F10" s="4"/>
      <c r="G10" s="5"/>
    </row>
    <row r="11" spans="1:7" ht="18" x14ac:dyDescent="0.25">
      <c r="A11" s="42"/>
      <c r="B11" s="3" t="s">
        <v>4</v>
      </c>
      <c r="C11" s="79" t="s">
        <v>5</v>
      </c>
      <c r="D11" s="6" t="s">
        <v>6</v>
      </c>
      <c r="E11" s="6" t="s">
        <v>7</v>
      </c>
      <c r="F11" s="6" t="s">
        <v>8</v>
      </c>
      <c r="G11" s="6" t="s">
        <v>9</v>
      </c>
    </row>
    <row r="12" spans="1:7" ht="18" x14ac:dyDescent="0.25">
      <c r="A12" s="42"/>
      <c r="B12" s="3" t="s">
        <v>10</v>
      </c>
      <c r="C12" s="79"/>
      <c r="D12" s="5"/>
      <c r="E12" s="5"/>
      <c r="F12" s="5"/>
      <c r="G12" s="7"/>
    </row>
    <row r="13" spans="1:7" ht="24" x14ac:dyDescent="0.3">
      <c r="A13" s="41" t="s">
        <v>69</v>
      </c>
      <c r="B13" s="56" t="s">
        <v>273</v>
      </c>
      <c r="C13" s="86">
        <v>100</v>
      </c>
      <c r="D13" s="19">
        <v>0.4</v>
      </c>
      <c r="E13" s="19">
        <v>0.4</v>
      </c>
      <c r="F13" s="19">
        <v>9.8000000000000007</v>
      </c>
      <c r="G13" s="19">
        <v>47</v>
      </c>
    </row>
    <row r="14" spans="1:7" ht="23.25" x14ac:dyDescent="0.25">
      <c r="A14" s="41" t="s">
        <v>70</v>
      </c>
      <c r="B14" s="56" t="s">
        <v>11</v>
      </c>
      <c r="C14" s="86">
        <v>15</v>
      </c>
      <c r="D14" s="19">
        <v>3.95</v>
      </c>
      <c r="E14" s="19">
        <v>3.99</v>
      </c>
      <c r="F14" s="19"/>
      <c r="G14" s="19">
        <v>51.5</v>
      </c>
    </row>
    <row r="15" spans="1:7" ht="30.75" customHeight="1" x14ac:dyDescent="0.25">
      <c r="A15" s="41" t="s">
        <v>71</v>
      </c>
      <c r="B15" s="56" t="s">
        <v>149</v>
      </c>
      <c r="C15" s="86" t="s">
        <v>39</v>
      </c>
      <c r="D15" s="19">
        <v>8.57</v>
      </c>
      <c r="E15" s="19">
        <v>10.5</v>
      </c>
      <c r="F15" s="19">
        <v>29.2</v>
      </c>
      <c r="G15" s="19">
        <v>217.96</v>
      </c>
    </row>
    <row r="16" spans="1:7" ht="27" customHeight="1" x14ac:dyDescent="0.25">
      <c r="A16" s="41" t="s">
        <v>72</v>
      </c>
      <c r="B16" s="56" t="s">
        <v>150</v>
      </c>
      <c r="C16" s="86" t="s">
        <v>251</v>
      </c>
      <c r="D16" s="19">
        <v>1.55</v>
      </c>
      <c r="E16" s="19">
        <v>1.35</v>
      </c>
      <c r="F16" s="19">
        <v>15.9</v>
      </c>
      <c r="G16" s="19">
        <v>81</v>
      </c>
    </row>
    <row r="17" spans="1:7" ht="27" hidden="1" customHeight="1" x14ac:dyDescent="0.25">
      <c r="A17" s="41"/>
      <c r="B17" s="56" t="s">
        <v>89</v>
      </c>
      <c r="C17" s="87">
        <v>25</v>
      </c>
      <c r="D17" s="19">
        <v>1.6</v>
      </c>
      <c r="E17" s="19">
        <v>2</v>
      </c>
      <c r="F17" s="19">
        <v>16.5</v>
      </c>
      <c r="G17" s="19">
        <v>90</v>
      </c>
    </row>
    <row r="18" spans="1:7" ht="23.25" x14ac:dyDescent="0.25">
      <c r="A18" s="41" t="s">
        <v>74</v>
      </c>
      <c r="B18" s="56" t="s">
        <v>14</v>
      </c>
      <c r="C18" s="88">
        <v>30</v>
      </c>
      <c r="D18" s="20">
        <v>2.25</v>
      </c>
      <c r="E18" s="20">
        <v>0.87</v>
      </c>
      <c r="F18" s="20">
        <v>15.42</v>
      </c>
      <c r="G18" s="20">
        <v>78.599999999999994</v>
      </c>
    </row>
    <row r="19" spans="1:7" ht="18" x14ac:dyDescent="0.25">
      <c r="A19" s="42"/>
      <c r="B19" s="3" t="s">
        <v>15</v>
      </c>
      <c r="C19" s="79">
        <v>525</v>
      </c>
      <c r="D19" s="21">
        <f>SUM(D13:D18)</f>
        <v>18.320000000000004</v>
      </c>
      <c r="E19" s="21">
        <f>SUM(E13:E18)</f>
        <v>19.110000000000003</v>
      </c>
      <c r="F19" s="21">
        <f>SUM(F13:F18)</f>
        <v>86.820000000000007</v>
      </c>
      <c r="G19" s="21">
        <f>SUM(G13:G18)</f>
        <v>566.06000000000006</v>
      </c>
    </row>
    <row r="20" spans="1:7" ht="18" x14ac:dyDescent="0.25">
      <c r="A20" s="42"/>
      <c r="B20" s="3"/>
      <c r="C20" s="79"/>
      <c r="D20" s="21"/>
      <c r="E20" s="21"/>
      <c r="F20" s="21"/>
      <c r="G20" s="21"/>
    </row>
    <row r="21" spans="1:7" ht="18" x14ac:dyDescent="0.25">
      <c r="A21" s="42"/>
      <c r="B21" s="3" t="s">
        <v>16</v>
      </c>
      <c r="C21" s="79"/>
      <c r="D21" s="21"/>
      <c r="E21" s="21"/>
      <c r="F21" s="21"/>
      <c r="G21" s="22"/>
    </row>
    <row r="22" spans="1:7" ht="23.25" x14ac:dyDescent="0.25">
      <c r="A22" s="41" t="s">
        <v>115</v>
      </c>
      <c r="B22" s="56" t="s">
        <v>212</v>
      </c>
      <c r="C22" s="86">
        <v>60</v>
      </c>
      <c r="D22" s="19">
        <v>0.66</v>
      </c>
      <c r="E22" s="19">
        <v>0.12</v>
      </c>
      <c r="F22" s="19">
        <v>2.2799999999999998</v>
      </c>
      <c r="G22" s="19">
        <v>13.2</v>
      </c>
    </row>
    <row r="23" spans="1:7" ht="64.5" customHeight="1" x14ac:dyDescent="0.25">
      <c r="A23" s="41" t="s">
        <v>145</v>
      </c>
      <c r="B23" s="57" t="s">
        <v>218</v>
      </c>
      <c r="C23" s="87" t="s">
        <v>219</v>
      </c>
      <c r="D23" s="38">
        <v>3.87</v>
      </c>
      <c r="E23" s="38">
        <v>6.75</v>
      </c>
      <c r="F23" s="38">
        <v>6.76</v>
      </c>
      <c r="G23" s="38">
        <v>109.56</v>
      </c>
    </row>
    <row r="24" spans="1:7" ht="23.25" x14ac:dyDescent="0.25">
      <c r="A24" s="41" t="s">
        <v>73</v>
      </c>
      <c r="B24" s="56" t="s">
        <v>252</v>
      </c>
      <c r="C24" s="86">
        <v>200</v>
      </c>
      <c r="D24" s="19">
        <v>16.7</v>
      </c>
      <c r="E24" s="19">
        <v>21.02</v>
      </c>
      <c r="F24" s="19">
        <v>46.68</v>
      </c>
      <c r="G24" s="19">
        <v>427.5</v>
      </c>
    </row>
    <row r="25" spans="1:7" x14ac:dyDescent="0.3">
      <c r="A25" s="43"/>
      <c r="C25" s="89"/>
    </row>
    <row r="26" spans="1:7" ht="21" customHeight="1" x14ac:dyDescent="0.25">
      <c r="A26" s="41" t="s">
        <v>76</v>
      </c>
      <c r="B26" s="56" t="s">
        <v>190</v>
      </c>
      <c r="C26" s="87">
        <v>200</v>
      </c>
      <c r="D26" s="19">
        <v>1</v>
      </c>
      <c r="E26" s="19">
        <v>0.2</v>
      </c>
      <c r="F26" s="19">
        <v>20.2</v>
      </c>
      <c r="G26" s="19">
        <v>86.6</v>
      </c>
    </row>
    <row r="27" spans="1:7" ht="23.25" x14ac:dyDescent="0.25">
      <c r="A27" s="41" t="s">
        <v>75</v>
      </c>
      <c r="B27" s="58" t="s">
        <v>266</v>
      </c>
      <c r="C27" s="87">
        <v>40</v>
      </c>
      <c r="D27" s="20">
        <v>2.64</v>
      </c>
      <c r="E27" s="20">
        <v>0.48</v>
      </c>
      <c r="F27" s="20">
        <v>15.84</v>
      </c>
      <c r="G27" s="20">
        <v>79.2</v>
      </c>
    </row>
    <row r="28" spans="1:7" ht="23.25" x14ac:dyDescent="0.25">
      <c r="A28" s="41" t="s">
        <v>74</v>
      </c>
      <c r="B28" s="56" t="s">
        <v>267</v>
      </c>
      <c r="C28" s="88">
        <v>40</v>
      </c>
      <c r="D28" s="19">
        <v>3.04</v>
      </c>
      <c r="E28" s="19">
        <v>0.32</v>
      </c>
      <c r="F28" s="19">
        <v>19.68</v>
      </c>
      <c r="G28" s="19">
        <v>94</v>
      </c>
    </row>
    <row r="29" spans="1:7" ht="18" x14ac:dyDescent="0.25">
      <c r="A29" s="42"/>
      <c r="B29" s="3" t="s">
        <v>15</v>
      </c>
      <c r="C29" s="79">
        <v>761</v>
      </c>
      <c r="D29" s="21">
        <f>SUM(D22:D28)</f>
        <v>27.91</v>
      </c>
      <c r="E29" s="21">
        <f t="shared" ref="E29:G29" si="0">SUM(E22:E28)</f>
        <v>28.89</v>
      </c>
      <c r="F29" s="21">
        <f t="shared" si="0"/>
        <v>111.44</v>
      </c>
      <c r="G29" s="21">
        <f t="shared" si="0"/>
        <v>810.06000000000006</v>
      </c>
    </row>
    <row r="30" spans="1:7" ht="18" x14ac:dyDescent="0.25">
      <c r="A30" s="42"/>
      <c r="B30" s="3"/>
      <c r="C30" s="79"/>
      <c r="D30" s="21"/>
      <c r="E30" s="21"/>
      <c r="F30" s="21"/>
      <c r="G30" s="21"/>
    </row>
    <row r="31" spans="1:7" ht="18" x14ac:dyDescent="0.25">
      <c r="A31" s="42"/>
      <c r="B31" s="3" t="s">
        <v>17</v>
      </c>
      <c r="C31" s="79">
        <f>C19+C29</f>
        <v>1286</v>
      </c>
      <c r="D31" s="14">
        <f>D19+D29</f>
        <v>46.230000000000004</v>
      </c>
      <c r="E31" s="6">
        <f>E19+E29</f>
        <v>48</v>
      </c>
      <c r="F31" s="6">
        <f>F19+F29</f>
        <v>198.26</v>
      </c>
      <c r="G31" s="6">
        <f>G19+G29</f>
        <v>1376.1200000000001</v>
      </c>
    </row>
    <row r="32" spans="1:7" ht="18" x14ac:dyDescent="0.25">
      <c r="A32" s="42"/>
      <c r="B32" s="3"/>
      <c r="C32" s="79"/>
      <c r="D32" s="14"/>
      <c r="E32" s="6"/>
      <c r="F32" s="6"/>
      <c r="G32" s="6"/>
    </row>
    <row r="33" spans="1:7" ht="18" x14ac:dyDescent="0.25">
      <c r="A33" s="42"/>
      <c r="B33" s="3"/>
      <c r="C33" s="79"/>
      <c r="D33" s="21"/>
      <c r="E33" s="21"/>
      <c r="F33" s="21"/>
      <c r="G33" s="21"/>
    </row>
    <row r="34" spans="1:7" ht="18" x14ac:dyDescent="0.25">
      <c r="A34" s="42"/>
      <c r="B34" s="3" t="s">
        <v>18</v>
      </c>
      <c r="C34" s="79"/>
      <c r="D34" s="21"/>
      <c r="E34" s="21"/>
      <c r="F34" s="21"/>
      <c r="G34" s="21"/>
    </row>
    <row r="35" spans="1:7" ht="18" x14ac:dyDescent="0.25">
      <c r="A35" s="42"/>
      <c r="B35" s="3" t="s">
        <v>4</v>
      </c>
      <c r="C35" s="79" t="s">
        <v>5</v>
      </c>
      <c r="D35" s="21" t="s">
        <v>6</v>
      </c>
      <c r="E35" s="21" t="s">
        <v>7</v>
      </c>
      <c r="F35" s="21" t="s">
        <v>8</v>
      </c>
      <c r="G35" s="21" t="s">
        <v>9</v>
      </c>
    </row>
    <row r="36" spans="1:7" ht="18" x14ac:dyDescent="0.25">
      <c r="A36" s="42"/>
      <c r="B36" s="3" t="s">
        <v>10</v>
      </c>
      <c r="C36" s="79"/>
      <c r="D36" s="21"/>
      <c r="E36" s="21"/>
      <c r="F36" s="21"/>
      <c r="G36" s="22"/>
    </row>
    <row r="37" spans="1:7" ht="23.25" x14ac:dyDescent="0.25">
      <c r="A37" s="41" t="s">
        <v>77</v>
      </c>
      <c r="B37" s="56" t="s">
        <v>23</v>
      </c>
      <c r="C37" s="86">
        <v>10</v>
      </c>
      <c r="D37" s="19">
        <v>0.08</v>
      </c>
      <c r="E37" s="19">
        <v>7.25</v>
      </c>
      <c r="F37" s="19">
        <v>0.13</v>
      </c>
      <c r="G37" s="19">
        <v>66</v>
      </c>
    </row>
    <row r="38" spans="1:7" ht="23.25" x14ac:dyDescent="0.25">
      <c r="A38" s="41" t="s">
        <v>71</v>
      </c>
      <c r="B38" s="56" t="s">
        <v>256</v>
      </c>
      <c r="C38" s="86">
        <v>200</v>
      </c>
      <c r="D38" s="19">
        <v>8.24</v>
      </c>
      <c r="E38" s="19">
        <v>4.87</v>
      </c>
      <c r="F38" s="19">
        <v>27.51</v>
      </c>
      <c r="G38" s="19">
        <v>197.47</v>
      </c>
    </row>
    <row r="39" spans="1:7" ht="23.25" x14ac:dyDescent="0.25">
      <c r="A39" s="41" t="s">
        <v>78</v>
      </c>
      <c r="B39" s="56" t="s">
        <v>19</v>
      </c>
      <c r="C39" s="86">
        <v>200</v>
      </c>
      <c r="D39" s="19">
        <v>4.08</v>
      </c>
      <c r="E39" s="19">
        <v>3.55</v>
      </c>
      <c r="F39" s="19">
        <v>17.579999999999998</v>
      </c>
      <c r="G39" s="19">
        <v>118.6</v>
      </c>
    </row>
    <row r="40" spans="1:7" ht="23.25" x14ac:dyDescent="0.25">
      <c r="A40" s="41" t="s">
        <v>74</v>
      </c>
      <c r="B40" s="56" t="s">
        <v>14</v>
      </c>
      <c r="C40" s="87">
        <v>30</v>
      </c>
      <c r="D40" s="20">
        <v>2.25</v>
      </c>
      <c r="E40" s="20">
        <v>0.87</v>
      </c>
      <c r="F40" s="20">
        <v>15.42</v>
      </c>
      <c r="G40" s="20">
        <v>78.599999999999994</v>
      </c>
    </row>
    <row r="41" spans="1:7" ht="18" x14ac:dyDescent="0.25">
      <c r="A41" s="41"/>
      <c r="B41" s="58"/>
      <c r="C41" s="87">
        <v>15</v>
      </c>
      <c r="D41" s="39">
        <v>0</v>
      </c>
      <c r="E41" s="39">
        <v>0</v>
      </c>
      <c r="F41" s="39">
        <v>11.2</v>
      </c>
      <c r="G41" s="39">
        <v>42.25</v>
      </c>
    </row>
    <row r="42" spans="1:7" ht="23.25" x14ac:dyDescent="0.25">
      <c r="A42" s="41" t="s">
        <v>84</v>
      </c>
      <c r="B42" s="56" t="s">
        <v>283</v>
      </c>
      <c r="C42" s="90">
        <v>50</v>
      </c>
      <c r="D42" s="19">
        <v>3.68</v>
      </c>
      <c r="E42" s="19">
        <v>3.63</v>
      </c>
      <c r="F42" s="19">
        <v>15.76</v>
      </c>
      <c r="G42" s="19">
        <v>113.1</v>
      </c>
    </row>
    <row r="43" spans="1:7" ht="18" x14ac:dyDescent="0.25">
      <c r="A43" s="42"/>
      <c r="B43" s="3" t="s">
        <v>15</v>
      </c>
      <c r="C43" s="79">
        <v>505</v>
      </c>
      <c r="D43" s="21">
        <f>SUM(D37:D42)</f>
        <v>18.330000000000002</v>
      </c>
      <c r="E43" s="21">
        <f>SUM(E37:E42)</f>
        <v>20.170000000000002</v>
      </c>
      <c r="F43" s="21">
        <f>SUM(F37:F42)</f>
        <v>87.600000000000009</v>
      </c>
      <c r="G43" s="21">
        <f>SUM(G37:G42)</f>
        <v>616.0200000000001</v>
      </c>
    </row>
    <row r="44" spans="1:7" ht="18" x14ac:dyDescent="0.25">
      <c r="A44" s="42"/>
      <c r="B44" s="3"/>
      <c r="C44" s="79"/>
      <c r="D44" s="21"/>
      <c r="E44" s="21"/>
      <c r="F44" s="21"/>
      <c r="G44" s="21"/>
    </row>
    <row r="45" spans="1:7" ht="18" x14ac:dyDescent="0.25">
      <c r="A45" s="42"/>
      <c r="B45" s="3" t="s">
        <v>16</v>
      </c>
      <c r="C45" s="79"/>
      <c r="D45" s="21"/>
      <c r="E45" s="21"/>
      <c r="F45" s="21"/>
      <c r="G45" s="21"/>
    </row>
    <row r="46" spans="1:7" ht="23.25" x14ac:dyDescent="0.25">
      <c r="A46" s="41" t="s">
        <v>79</v>
      </c>
      <c r="B46" s="59" t="s">
        <v>152</v>
      </c>
      <c r="C46" s="91" t="s">
        <v>20</v>
      </c>
      <c r="D46" s="23">
        <v>0.45</v>
      </c>
      <c r="E46" s="23">
        <v>3.61</v>
      </c>
      <c r="F46" s="23">
        <v>1.41</v>
      </c>
      <c r="G46" s="23">
        <v>39.96</v>
      </c>
    </row>
    <row r="47" spans="1:7" ht="23.25" x14ac:dyDescent="0.25">
      <c r="A47" s="41" t="s">
        <v>80</v>
      </c>
      <c r="B47" s="98" t="s">
        <v>153</v>
      </c>
      <c r="C47" s="91">
        <v>250</v>
      </c>
      <c r="D47" s="23">
        <v>1.97</v>
      </c>
      <c r="E47" s="23">
        <v>4.71</v>
      </c>
      <c r="F47" s="23">
        <v>12.11</v>
      </c>
      <c r="G47" s="23">
        <v>98.75</v>
      </c>
    </row>
    <row r="48" spans="1:7" ht="15" x14ac:dyDescent="0.25">
      <c r="A48" s="41"/>
      <c r="B48" s="98"/>
      <c r="C48" s="91"/>
      <c r="D48" s="23"/>
      <c r="E48" s="23"/>
      <c r="F48" s="23"/>
      <c r="G48" s="23"/>
    </row>
    <row r="49" spans="1:7" ht="18" x14ac:dyDescent="0.25">
      <c r="A49" s="41" t="s">
        <v>82</v>
      </c>
      <c r="B49" s="56" t="s">
        <v>81</v>
      </c>
      <c r="C49" s="86" t="s">
        <v>21</v>
      </c>
      <c r="D49" s="19">
        <v>13.9</v>
      </c>
      <c r="E49" s="19">
        <v>16.5</v>
      </c>
      <c r="F49" s="19">
        <v>5.8</v>
      </c>
      <c r="G49" s="19">
        <v>197.8</v>
      </c>
    </row>
    <row r="50" spans="1:7" ht="23.25" x14ac:dyDescent="0.25">
      <c r="A50" s="41" t="s">
        <v>83</v>
      </c>
      <c r="B50" s="56" t="s">
        <v>176</v>
      </c>
      <c r="C50" s="86">
        <v>150</v>
      </c>
      <c r="D50" s="19">
        <v>5.67</v>
      </c>
      <c r="E50" s="19">
        <v>0.7</v>
      </c>
      <c r="F50" s="19">
        <v>31.9</v>
      </c>
      <c r="G50" s="19">
        <v>156.30000000000001</v>
      </c>
    </row>
    <row r="51" spans="1:7" ht="18" x14ac:dyDescent="0.25">
      <c r="A51" s="41" t="s">
        <v>235</v>
      </c>
      <c r="B51" s="56" t="s">
        <v>279</v>
      </c>
      <c r="C51" s="86">
        <v>200</v>
      </c>
      <c r="D51" s="19">
        <v>0.6</v>
      </c>
      <c r="E51" s="19">
        <v>0.2</v>
      </c>
      <c r="F51" s="19">
        <v>24.8</v>
      </c>
      <c r="G51" s="19">
        <v>116</v>
      </c>
    </row>
    <row r="52" spans="1:7" ht="23.25" x14ac:dyDescent="0.25">
      <c r="A52" s="41" t="s">
        <v>75</v>
      </c>
      <c r="B52" s="58" t="s">
        <v>266</v>
      </c>
      <c r="C52" s="87">
        <v>40</v>
      </c>
      <c r="D52" s="20">
        <v>2.64</v>
      </c>
      <c r="E52" s="20">
        <v>0.48</v>
      </c>
      <c r="F52" s="20">
        <v>15.84</v>
      </c>
      <c r="G52" s="20">
        <v>79.2</v>
      </c>
    </row>
    <row r="53" spans="1:7" ht="23.25" x14ac:dyDescent="0.25">
      <c r="A53" s="41" t="s">
        <v>74</v>
      </c>
      <c r="B53" s="56" t="s">
        <v>267</v>
      </c>
      <c r="C53" s="88">
        <v>40</v>
      </c>
      <c r="D53" s="19">
        <v>3.04</v>
      </c>
      <c r="E53" s="19">
        <v>0.32</v>
      </c>
      <c r="F53" s="19">
        <v>19.68</v>
      </c>
      <c r="G53" s="19">
        <v>94</v>
      </c>
    </row>
    <row r="54" spans="1:7" ht="18" x14ac:dyDescent="0.25">
      <c r="A54" s="42"/>
      <c r="B54" s="3" t="s">
        <v>15</v>
      </c>
      <c r="C54" s="79">
        <v>845</v>
      </c>
      <c r="D54" s="21">
        <f>SUM(D46:D53)</f>
        <v>28.270000000000003</v>
      </c>
      <c r="E54" s="21">
        <f>SUM(E46:E53)</f>
        <v>26.52</v>
      </c>
      <c r="F54" s="21">
        <f>SUM(F46:F53)</f>
        <v>111.53999999999999</v>
      </c>
      <c r="G54" s="21">
        <f>SUM(G46:G53)</f>
        <v>782.01</v>
      </c>
    </row>
    <row r="55" spans="1:7" ht="18" x14ac:dyDescent="0.25">
      <c r="A55" s="41"/>
      <c r="B55" s="56"/>
      <c r="C55" s="92"/>
      <c r="D55" s="19"/>
      <c r="E55" s="19"/>
      <c r="F55" s="19"/>
      <c r="G55" s="19"/>
    </row>
    <row r="56" spans="1:7" ht="18" x14ac:dyDescent="0.25">
      <c r="A56" s="42"/>
      <c r="B56" s="3" t="s">
        <v>17</v>
      </c>
      <c r="C56" s="79">
        <f>C43+C54</f>
        <v>1350</v>
      </c>
      <c r="D56" s="6">
        <f t="shared" ref="D56:G56" si="1">D43+D54</f>
        <v>46.600000000000009</v>
      </c>
      <c r="E56" s="6">
        <f t="shared" si="1"/>
        <v>46.69</v>
      </c>
      <c r="F56" s="6">
        <f t="shared" si="1"/>
        <v>199.14</v>
      </c>
      <c r="G56" s="6">
        <f t="shared" si="1"/>
        <v>1398.0300000000002</v>
      </c>
    </row>
    <row r="57" spans="1:7" ht="18" x14ac:dyDescent="0.25">
      <c r="A57" s="42"/>
      <c r="B57" s="3"/>
      <c r="C57" s="79"/>
      <c r="D57" s="6"/>
      <c r="E57" s="6"/>
      <c r="F57" s="6"/>
      <c r="G57" s="6"/>
    </row>
    <row r="58" spans="1:7" ht="18" x14ac:dyDescent="0.25">
      <c r="A58" s="42"/>
      <c r="B58" s="3"/>
      <c r="C58" s="79"/>
      <c r="D58" s="21"/>
      <c r="E58" s="21"/>
      <c r="F58" s="21"/>
      <c r="G58" s="21"/>
    </row>
    <row r="59" spans="1:7" ht="18" x14ac:dyDescent="0.25">
      <c r="A59" s="42"/>
      <c r="B59" s="3" t="s">
        <v>22</v>
      </c>
      <c r="C59" s="79"/>
      <c r="D59" s="25"/>
      <c r="E59" s="25"/>
      <c r="F59" s="25"/>
      <c r="G59" s="25"/>
    </row>
    <row r="60" spans="1:7" ht="18" x14ac:dyDescent="0.25">
      <c r="A60" s="42"/>
      <c r="B60" s="3" t="s">
        <v>4</v>
      </c>
      <c r="C60" s="79" t="s">
        <v>5</v>
      </c>
      <c r="D60" s="21" t="s">
        <v>6</v>
      </c>
      <c r="E60" s="21" t="s">
        <v>7</v>
      </c>
      <c r="F60" s="21" t="s">
        <v>8</v>
      </c>
      <c r="G60" s="21" t="s">
        <v>9</v>
      </c>
    </row>
    <row r="61" spans="1:7" ht="18" x14ac:dyDescent="0.25">
      <c r="A61" s="42"/>
      <c r="B61" s="3" t="s">
        <v>10</v>
      </c>
      <c r="C61" s="79"/>
      <c r="D61" s="21"/>
      <c r="E61" s="21"/>
      <c r="F61" s="21"/>
      <c r="G61" s="21"/>
    </row>
    <row r="62" spans="1:7" ht="23.25" x14ac:dyDescent="0.25">
      <c r="A62" s="41" t="s">
        <v>70</v>
      </c>
      <c r="B62" s="56" t="s">
        <v>11</v>
      </c>
      <c r="C62" s="92">
        <v>15</v>
      </c>
      <c r="D62" s="19">
        <v>3.95</v>
      </c>
      <c r="E62" s="19">
        <v>3.99</v>
      </c>
      <c r="F62" s="19"/>
      <c r="G62" s="19">
        <v>51.5</v>
      </c>
    </row>
    <row r="63" spans="1:7" ht="34.5" customHeight="1" x14ac:dyDescent="0.25">
      <c r="A63" s="41" t="s">
        <v>71</v>
      </c>
      <c r="B63" s="56" t="s">
        <v>154</v>
      </c>
      <c r="C63" s="86" t="s">
        <v>39</v>
      </c>
      <c r="D63" s="19">
        <v>6.46</v>
      </c>
      <c r="E63" s="19">
        <v>6.1</v>
      </c>
      <c r="F63" s="19">
        <v>38.21</v>
      </c>
      <c r="G63" s="19">
        <v>217.5</v>
      </c>
    </row>
    <row r="64" spans="1:7" ht="34.5" customHeight="1" x14ac:dyDescent="0.25">
      <c r="A64" s="41" t="s">
        <v>249</v>
      </c>
      <c r="B64" s="60" t="s">
        <v>248</v>
      </c>
      <c r="C64" s="86">
        <v>100</v>
      </c>
      <c r="D64" s="19">
        <v>7.29</v>
      </c>
      <c r="E64" s="19">
        <v>9.5500000000000007</v>
      </c>
      <c r="F64" s="19">
        <v>12.76</v>
      </c>
      <c r="G64" s="19">
        <v>206.66</v>
      </c>
    </row>
    <row r="65" spans="1:19" ht="23.25" x14ac:dyDescent="0.25">
      <c r="A65" s="41" t="s">
        <v>93</v>
      </c>
      <c r="B65" s="56" t="s">
        <v>85</v>
      </c>
      <c r="C65" s="92" t="s">
        <v>253</v>
      </c>
      <c r="D65" s="19">
        <v>7.0000000000000007E-2</v>
      </c>
      <c r="E65" s="19">
        <v>0.02</v>
      </c>
      <c r="F65" s="19">
        <v>15</v>
      </c>
      <c r="G65" s="19">
        <v>60</v>
      </c>
    </row>
    <row r="66" spans="1:19" ht="60.75" customHeight="1" x14ac:dyDescent="0.25">
      <c r="A66" s="41" t="s">
        <v>74</v>
      </c>
      <c r="B66" s="56" t="s">
        <v>14</v>
      </c>
      <c r="C66" s="88">
        <v>30</v>
      </c>
      <c r="D66" s="20">
        <v>2.25</v>
      </c>
      <c r="E66" s="20">
        <v>0.87</v>
      </c>
      <c r="F66" s="20">
        <v>15.42</v>
      </c>
      <c r="G66" s="20">
        <v>78.599999999999994</v>
      </c>
    </row>
    <row r="67" spans="1:19" ht="18" x14ac:dyDescent="0.25">
      <c r="A67" s="41"/>
      <c r="B67" s="56" t="s">
        <v>15</v>
      </c>
      <c r="C67" s="79">
        <v>500</v>
      </c>
      <c r="D67" s="21">
        <f>SUM(D62:D66)</f>
        <v>20.02</v>
      </c>
      <c r="E67" s="21">
        <f>SUM(E62:E66)</f>
        <v>20.53</v>
      </c>
      <c r="F67" s="21">
        <f>SUM(F62:F66)</f>
        <v>81.39</v>
      </c>
      <c r="G67" s="21">
        <f>SUM(G62:G66)</f>
        <v>614.26</v>
      </c>
      <c r="J67" s="15"/>
      <c r="K67" s="37"/>
      <c r="L67" s="37"/>
      <c r="M67" s="37"/>
      <c r="N67" s="37"/>
      <c r="O67" s="33"/>
      <c r="P67" s="19"/>
      <c r="Q67" s="19"/>
      <c r="R67" s="19"/>
      <c r="S67" s="19"/>
    </row>
    <row r="68" spans="1:19" ht="18" x14ac:dyDescent="0.25">
      <c r="A68" s="41"/>
      <c r="B68" s="56"/>
      <c r="C68" s="92"/>
      <c r="D68" s="19"/>
      <c r="E68" s="19"/>
      <c r="F68" s="19"/>
      <c r="G68" s="19"/>
    </row>
    <row r="69" spans="1:19" ht="18" x14ac:dyDescent="0.25">
      <c r="A69" s="42"/>
      <c r="B69" s="3" t="s">
        <v>16</v>
      </c>
      <c r="C69" s="79"/>
      <c r="D69" s="21"/>
      <c r="E69" s="21"/>
      <c r="F69" s="21"/>
      <c r="G69" s="21"/>
    </row>
    <row r="70" spans="1:19" ht="33" customHeight="1" x14ac:dyDescent="0.25">
      <c r="A70" s="41" t="s">
        <v>236</v>
      </c>
      <c r="B70" s="56" t="s">
        <v>237</v>
      </c>
      <c r="C70" s="86">
        <v>60</v>
      </c>
      <c r="D70" s="19">
        <v>1.3654999999999999</v>
      </c>
      <c r="E70" s="19">
        <v>3.5935000000000006</v>
      </c>
      <c r="F70" s="19">
        <v>7.2725</v>
      </c>
      <c r="G70" s="19">
        <v>66.900000000000006</v>
      </c>
    </row>
    <row r="71" spans="1:19" ht="43.5" customHeight="1" x14ac:dyDescent="0.25">
      <c r="A71" s="41" t="s">
        <v>191</v>
      </c>
      <c r="B71" s="61" t="s">
        <v>86</v>
      </c>
      <c r="C71" s="86" t="s">
        <v>219</v>
      </c>
      <c r="D71" s="19">
        <v>3.3895555555555559</v>
      </c>
      <c r="E71" s="19">
        <v>9.0500000000000007</v>
      </c>
      <c r="F71" s="19">
        <v>14.36</v>
      </c>
      <c r="G71" s="19">
        <v>124.9</v>
      </c>
    </row>
    <row r="72" spans="1:19" ht="23.25" x14ac:dyDescent="0.25">
      <c r="A72" s="41" t="s">
        <v>192</v>
      </c>
      <c r="B72" s="58" t="s">
        <v>87</v>
      </c>
      <c r="C72" s="87" t="s">
        <v>177</v>
      </c>
      <c r="D72" s="20">
        <v>13.2</v>
      </c>
      <c r="E72" s="20">
        <v>6.44</v>
      </c>
      <c r="F72" s="20">
        <v>3.63</v>
      </c>
      <c r="G72" s="20">
        <v>156.33000000000001</v>
      </c>
    </row>
    <row r="73" spans="1:19" ht="28.5" customHeight="1" x14ac:dyDescent="0.25">
      <c r="A73" s="44" t="s">
        <v>240</v>
      </c>
      <c r="B73" s="56" t="s">
        <v>26</v>
      </c>
      <c r="C73" s="86">
        <v>150</v>
      </c>
      <c r="D73" s="19">
        <v>3.06</v>
      </c>
      <c r="E73" s="19">
        <v>6.8</v>
      </c>
      <c r="F73" s="19">
        <v>20.440000000000001</v>
      </c>
      <c r="G73" s="19">
        <v>137.25</v>
      </c>
    </row>
    <row r="74" spans="1:19" ht="28.5" customHeight="1" x14ac:dyDescent="0.25">
      <c r="A74" s="41" t="s">
        <v>156</v>
      </c>
      <c r="B74" s="59" t="s">
        <v>31</v>
      </c>
      <c r="C74" s="91">
        <v>200</v>
      </c>
      <c r="D74" s="23">
        <v>0.56999999999999995</v>
      </c>
      <c r="E74" s="23">
        <v>0.06</v>
      </c>
      <c r="F74" s="23">
        <v>30.2</v>
      </c>
      <c r="G74" s="23">
        <v>123.6</v>
      </c>
    </row>
    <row r="75" spans="1:19" x14ac:dyDescent="0.3">
      <c r="A75" s="43"/>
    </row>
    <row r="76" spans="1:19" ht="23.25" x14ac:dyDescent="0.25">
      <c r="A76" s="41" t="s">
        <v>75</v>
      </c>
      <c r="B76" s="58" t="s">
        <v>266</v>
      </c>
      <c r="C76" s="87">
        <v>40</v>
      </c>
      <c r="D76" s="20">
        <v>2.64</v>
      </c>
      <c r="E76" s="20">
        <v>0.48</v>
      </c>
      <c r="F76" s="20">
        <v>15.84</v>
      </c>
      <c r="G76" s="20">
        <v>79.2</v>
      </c>
    </row>
    <row r="77" spans="1:19" ht="23.25" x14ac:dyDescent="0.25">
      <c r="A77" s="41" t="s">
        <v>74</v>
      </c>
      <c r="B77" s="56" t="s">
        <v>267</v>
      </c>
      <c r="C77" s="88">
        <v>40</v>
      </c>
      <c r="D77" s="19">
        <v>3.04</v>
      </c>
      <c r="E77" s="19">
        <v>0.32</v>
      </c>
      <c r="F77" s="19">
        <v>19.68</v>
      </c>
      <c r="G77" s="19">
        <v>94</v>
      </c>
    </row>
    <row r="78" spans="1:19" ht="18" x14ac:dyDescent="0.25">
      <c r="A78" s="42"/>
      <c r="B78" s="3" t="s">
        <v>15</v>
      </c>
      <c r="C78" s="79">
        <v>801</v>
      </c>
      <c r="D78" s="21">
        <f>SUM(D70:D77)</f>
        <v>27.265055555555552</v>
      </c>
      <c r="E78" s="21">
        <f t="shared" ref="E78:G78" si="2">SUM(E70:E77)</f>
        <v>26.743500000000001</v>
      </c>
      <c r="F78" s="21">
        <f t="shared" si="2"/>
        <v>111.42250000000001</v>
      </c>
      <c r="G78" s="21">
        <f t="shared" si="2"/>
        <v>782.18000000000006</v>
      </c>
    </row>
    <row r="79" spans="1:19" ht="18" x14ac:dyDescent="0.25">
      <c r="A79" s="42"/>
      <c r="B79" s="3"/>
      <c r="C79" s="79"/>
      <c r="D79" s="21"/>
      <c r="E79" s="21"/>
      <c r="F79" s="21"/>
      <c r="G79" s="21"/>
    </row>
    <row r="80" spans="1:19" ht="18" x14ac:dyDescent="0.25">
      <c r="A80" s="42"/>
      <c r="B80" s="3" t="s">
        <v>17</v>
      </c>
      <c r="C80" s="79">
        <f>C67+C78</f>
        <v>1301</v>
      </c>
      <c r="D80" s="6">
        <f t="shared" ref="D80:G80" si="3">D67+D78</f>
        <v>47.285055555555552</v>
      </c>
      <c r="E80" s="6">
        <f t="shared" si="3"/>
        <v>47.273499999999999</v>
      </c>
      <c r="F80" s="6">
        <f t="shared" si="3"/>
        <v>192.8125</v>
      </c>
      <c r="G80" s="6">
        <f t="shared" si="3"/>
        <v>1396.44</v>
      </c>
    </row>
    <row r="81" spans="1:7" ht="18" x14ac:dyDescent="0.25">
      <c r="A81" s="42"/>
      <c r="B81" s="3"/>
      <c r="C81" s="79"/>
      <c r="D81" s="6"/>
      <c r="E81" s="6"/>
      <c r="F81" s="6"/>
      <c r="G81" s="6"/>
    </row>
    <row r="82" spans="1:7" ht="18" x14ac:dyDescent="0.25">
      <c r="A82" s="41"/>
      <c r="B82" s="56"/>
      <c r="C82" s="92"/>
      <c r="D82" s="26"/>
      <c r="E82" s="26"/>
      <c r="F82" s="26"/>
      <c r="G82" s="24"/>
    </row>
    <row r="83" spans="1:7" ht="18" x14ac:dyDescent="0.25">
      <c r="A83" s="42"/>
      <c r="B83" s="3" t="s">
        <v>27</v>
      </c>
      <c r="C83" s="79"/>
      <c r="D83" s="25"/>
      <c r="E83" s="25"/>
      <c r="F83" s="25"/>
      <c r="G83" s="25"/>
    </row>
    <row r="84" spans="1:7" ht="18" x14ac:dyDescent="0.25">
      <c r="A84" s="42"/>
      <c r="B84" s="3" t="s">
        <v>4</v>
      </c>
      <c r="C84" s="79" t="s">
        <v>5</v>
      </c>
      <c r="D84" s="21" t="s">
        <v>6</v>
      </c>
      <c r="E84" s="21" t="s">
        <v>7</v>
      </c>
      <c r="F84" s="21" t="s">
        <v>8</v>
      </c>
      <c r="G84" s="21" t="s">
        <v>9</v>
      </c>
    </row>
    <row r="85" spans="1:7" ht="18" x14ac:dyDescent="0.25">
      <c r="A85" s="42"/>
      <c r="B85" s="3" t="s">
        <v>10</v>
      </c>
      <c r="C85" s="79"/>
      <c r="D85" s="21"/>
      <c r="E85" s="21"/>
      <c r="F85" s="21"/>
      <c r="G85" s="22"/>
    </row>
    <row r="86" spans="1:7" ht="23.25" x14ac:dyDescent="0.25">
      <c r="A86" s="41" t="s">
        <v>77</v>
      </c>
      <c r="B86" s="56" t="s">
        <v>23</v>
      </c>
      <c r="C86" s="86">
        <v>10</v>
      </c>
      <c r="D86" s="19">
        <v>0.08</v>
      </c>
      <c r="E86" s="19">
        <v>7.25</v>
      </c>
      <c r="F86" s="19">
        <v>0.13</v>
      </c>
      <c r="G86" s="19">
        <v>66</v>
      </c>
    </row>
    <row r="87" spans="1:7" ht="23.25" x14ac:dyDescent="0.25">
      <c r="A87" s="41" t="s">
        <v>90</v>
      </c>
      <c r="B87" s="56" t="s">
        <v>157</v>
      </c>
      <c r="C87" s="86" t="s">
        <v>175</v>
      </c>
      <c r="D87" s="19">
        <v>4.53</v>
      </c>
      <c r="E87" s="19">
        <v>5.8</v>
      </c>
      <c r="F87" s="19">
        <v>25.06</v>
      </c>
      <c r="G87" s="19">
        <v>141.9</v>
      </c>
    </row>
    <row r="88" spans="1:7" ht="29.25" customHeight="1" x14ac:dyDescent="0.25">
      <c r="A88" s="41" t="s">
        <v>108</v>
      </c>
      <c r="B88" s="56" t="s">
        <v>28</v>
      </c>
      <c r="C88" s="86" t="s">
        <v>222</v>
      </c>
      <c r="D88" s="19">
        <v>10.17</v>
      </c>
      <c r="E88" s="19">
        <v>4.12</v>
      </c>
      <c r="F88" s="19">
        <v>29.380000000000003</v>
      </c>
      <c r="G88" s="19">
        <v>208</v>
      </c>
    </row>
    <row r="89" spans="1:7" ht="31.5" customHeight="1" x14ac:dyDescent="0.25">
      <c r="A89" s="44" t="s">
        <v>109</v>
      </c>
      <c r="B89" s="56" t="s">
        <v>13</v>
      </c>
      <c r="C89" s="86">
        <v>200</v>
      </c>
      <c r="D89" s="19">
        <v>3.17</v>
      </c>
      <c r="E89" s="19">
        <v>2.67</v>
      </c>
      <c r="F89" s="19">
        <v>15.95</v>
      </c>
      <c r="G89" s="19">
        <v>100.6</v>
      </c>
    </row>
    <row r="90" spans="1:7" ht="23.25" x14ac:dyDescent="0.25">
      <c r="A90" s="41" t="s">
        <v>74</v>
      </c>
      <c r="B90" s="56" t="s">
        <v>14</v>
      </c>
      <c r="C90" s="88">
        <v>30</v>
      </c>
      <c r="D90" s="20">
        <v>2.2599999999999998</v>
      </c>
      <c r="E90" s="20">
        <v>0.88</v>
      </c>
      <c r="F90" s="20">
        <v>15.4</v>
      </c>
      <c r="G90" s="20">
        <v>78.599999999999994</v>
      </c>
    </row>
    <row r="91" spans="1:7" ht="18" x14ac:dyDescent="0.25">
      <c r="A91" s="42"/>
      <c r="B91" s="3" t="s">
        <v>15</v>
      </c>
      <c r="C91" s="79">
        <v>504</v>
      </c>
      <c r="D91" s="21">
        <f>SUM(D86:D90)</f>
        <v>20.21</v>
      </c>
      <c r="E91" s="21">
        <f>SUM(E86:E90)</f>
        <v>20.720000000000002</v>
      </c>
      <c r="F91" s="21">
        <f>SUM(F86:F90)</f>
        <v>85.92</v>
      </c>
      <c r="G91" s="21">
        <f>SUM(G86:G90)</f>
        <v>595.1</v>
      </c>
    </row>
    <row r="92" spans="1:7" ht="18" x14ac:dyDescent="0.25">
      <c r="A92" s="41"/>
      <c r="B92" s="56"/>
      <c r="C92" s="92"/>
      <c r="D92" s="19"/>
      <c r="E92" s="19"/>
      <c r="F92" s="19"/>
      <c r="G92" s="19"/>
    </row>
    <row r="93" spans="1:7" ht="18" x14ac:dyDescent="0.25">
      <c r="A93" s="42"/>
      <c r="B93" s="3" t="s">
        <v>16</v>
      </c>
      <c r="C93" s="79"/>
      <c r="D93" s="21"/>
      <c r="E93" s="21"/>
      <c r="F93" s="21"/>
      <c r="G93" s="22"/>
    </row>
    <row r="94" spans="1:7" ht="39.75" customHeight="1" x14ac:dyDescent="0.25">
      <c r="A94" s="41" t="s">
        <v>110</v>
      </c>
      <c r="B94" s="61" t="s">
        <v>155</v>
      </c>
      <c r="C94" s="86">
        <v>250</v>
      </c>
      <c r="D94" s="19">
        <v>2.57</v>
      </c>
      <c r="E94" s="19">
        <v>5.54</v>
      </c>
      <c r="F94" s="19">
        <v>11.62</v>
      </c>
      <c r="G94" s="19">
        <v>115.75</v>
      </c>
    </row>
    <row r="95" spans="1:7" ht="26.25" customHeight="1" x14ac:dyDescent="0.25">
      <c r="A95" s="41" t="s">
        <v>111</v>
      </c>
      <c r="B95" s="62" t="s">
        <v>88</v>
      </c>
      <c r="C95" s="91" t="s">
        <v>21</v>
      </c>
      <c r="D95" s="23">
        <v>10.7</v>
      </c>
      <c r="E95" s="23">
        <v>10.059699699699699</v>
      </c>
      <c r="F95" s="23">
        <v>10.790690690690692</v>
      </c>
      <c r="G95" s="23">
        <v>183.94594594594594</v>
      </c>
    </row>
    <row r="96" spans="1:7" ht="34.5" customHeight="1" x14ac:dyDescent="0.25">
      <c r="A96" s="41" t="s">
        <v>116</v>
      </c>
      <c r="B96" s="63" t="s">
        <v>221</v>
      </c>
      <c r="C96" s="91" t="s">
        <v>220</v>
      </c>
      <c r="D96" s="23">
        <v>8.1999999999999993</v>
      </c>
      <c r="E96" s="23">
        <v>10.25</v>
      </c>
      <c r="F96" s="23">
        <v>40.449253731343283</v>
      </c>
      <c r="G96" s="23">
        <v>254.63731343283581</v>
      </c>
    </row>
    <row r="97" spans="1:7" ht="23.25" x14ac:dyDescent="0.25">
      <c r="A97" s="41" t="s">
        <v>76</v>
      </c>
      <c r="B97" s="56" t="s">
        <v>190</v>
      </c>
      <c r="C97" s="93">
        <v>200</v>
      </c>
      <c r="D97" s="19">
        <v>1</v>
      </c>
      <c r="E97" s="19">
        <v>0.2</v>
      </c>
      <c r="F97" s="19">
        <v>20.2</v>
      </c>
      <c r="G97" s="19">
        <v>86.6</v>
      </c>
    </row>
    <row r="98" spans="1:7" ht="23.25" x14ac:dyDescent="0.25">
      <c r="A98" s="41" t="s">
        <v>75</v>
      </c>
      <c r="B98" s="58" t="s">
        <v>266</v>
      </c>
      <c r="C98" s="87">
        <v>40</v>
      </c>
      <c r="D98" s="20">
        <v>2.64</v>
      </c>
      <c r="E98" s="20">
        <v>0.48</v>
      </c>
      <c r="F98" s="20">
        <v>15.84</v>
      </c>
      <c r="G98" s="20">
        <v>79.2</v>
      </c>
    </row>
    <row r="99" spans="1:7" ht="23.25" x14ac:dyDescent="0.25">
      <c r="A99" s="41" t="s">
        <v>74</v>
      </c>
      <c r="B99" s="56" t="s">
        <v>267</v>
      </c>
      <c r="C99" s="88">
        <v>40</v>
      </c>
      <c r="D99" s="19">
        <v>3.04</v>
      </c>
      <c r="E99" s="19">
        <v>0.32</v>
      </c>
      <c r="F99" s="19">
        <v>19.68</v>
      </c>
      <c r="G99" s="19">
        <v>94</v>
      </c>
    </row>
    <row r="100" spans="1:7" ht="18" x14ac:dyDescent="0.25">
      <c r="A100" s="42"/>
      <c r="B100" s="3" t="s">
        <v>15</v>
      </c>
      <c r="C100" s="79">
        <v>810</v>
      </c>
      <c r="D100" s="21">
        <f>SUM(D94:D99)</f>
        <v>28.15</v>
      </c>
      <c r="E100" s="21">
        <f t="shared" ref="E100:G100" si="4">SUM(E94:E99)</f>
        <v>26.849699699699698</v>
      </c>
      <c r="F100" s="21">
        <f t="shared" si="4"/>
        <v>118.57994442203398</v>
      </c>
      <c r="G100" s="21">
        <f t="shared" si="4"/>
        <v>814.13325937878187</v>
      </c>
    </row>
    <row r="101" spans="1:7" ht="18" x14ac:dyDescent="0.25">
      <c r="A101" s="41"/>
      <c r="B101" s="56"/>
      <c r="C101" s="92"/>
      <c r="D101" s="19"/>
      <c r="E101" s="19"/>
      <c r="F101" s="19"/>
      <c r="G101" s="19"/>
    </row>
    <row r="102" spans="1:7" ht="18" x14ac:dyDescent="0.25">
      <c r="A102" s="42"/>
      <c r="B102" s="3" t="s">
        <v>17</v>
      </c>
      <c r="C102" s="79">
        <f>C91+C100</f>
        <v>1314</v>
      </c>
      <c r="D102" s="6">
        <f t="shared" ref="D102:G102" si="5">D91+D100</f>
        <v>48.36</v>
      </c>
      <c r="E102" s="6">
        <f t="shared" si="5"/>
        <v>47.569699699699697</v>
      </c>
      <c r="F102" s="6">
        <f t="shared" si="5"/>
        <v>204.49994442203399</v>
      </c>
      <c r="G102" s="6">
        <f t="shared" si="5"/>
        <v>1409.2332593787819</v>
      </c>
    </row>
    <row r="103" spans="1:7" ht="18" x14ac:dyDescent="0.25">
      <c r="A103" s="42"/>
      <c r="B103" s="3"/>
      <c r="C103" s="79"/>
      <c r="D103" s="6"/>
      <c r="E103" s="6"/>
      <c r="F103" s="6"/>
      <c r="G103" s="6"/>
    </row>
    <row r="104" spans="1:7" ht="18" x14ac:dyDescent="0.25">
      <c r="A104" s="41"/>
      <c r="B104" s="56"/>
      <c r="C104" s="92"/>
      <c r="D104" s="19"/>
      <c r="E104" s="19"/>
      <c r="F104" s="19"/>
      <c r="G104" s="19"/>
    </row>
    <row r="105" spans="1:7" ht="18" x14ac:dyDescent="0.25">
      <c r="A105" s="42"/>
      <c r="B105" s="3" t="s">
        <v>32</v>
      </c>
      <c r="C105" s="79"/>
      <c r="D105" s="12"/>
      <c r="E105" s="12"/>
      <c r="F105" s="12"/>
      <c r="G105" s="13"/>
    </row>
    <row r="106" spans="1:7" ht="18" x14ac:dyDescent="0.25">
      <c r="A106" s="42"/>
      <c r="B106" s="3" t="s">
        <v>4</v>
      </c>
      <c r="C106" s="79" t="s">
        <v>5</v>
      </c>
      <c r="D106" s="21" t="s">
        <v>6</v>
      </c>
      <c r="E106" s="21" t="s">
        <v>7</v>
      </c>
      <c r="F106" s="21" t="s">
        <v>8</v>
      </c>
      <c r="G106" s="21" t="s">
        <v>9</v>
      </c>
    </row>
    <row r="107" spans="1:7" ht="18" x14ac:dyDescent="0.25">
      <c r="A107" s="41"/>
      <c r="B107" s="3" t="s">
        <v>10</v>
      </c>
      <c r="C107" s="79"/>
      <c r="D107" s="21"/>
      <c r="E107" s="21"/>
      <c r="F107" s="21"/>
      <c r="G107" s="21"/>
    </row>
    <row r="108" spans="1:7" ht="23.25" x14ac:dyDescent="0.25">
      <c r="A108" s="41" t="s">
        <v>69</v>
      </c>
      <c r="B108" s="56" t="s">
        <v>274</v>
      </c>
      <c r="C108" s="86">
        <v>100</v>
      </c>
      <c r="D108" s="19">
        <v>0.9</v>
      </c>
      <c r="E108" s="19">
        <v>0.2</v>
      </c>
      <c r="F108" s="19">
        <v>8.1</v>
      </c>
      <c r="G108" s="19">
        <v>43</v>
      </c>
    </row>
    <row r="109" spans="1:7" ht="23.25" x14ac:dyDescent="0.25">
      <c r="A109" s="41" t="s">
        <v>70</v>
      </c>
      <c r="B109" s="56" t="s">
        <v>11</v>
      </c>
      <c r="C109" s="86">
        <v>15</v>
      </c>
      <c r="D109" s="19">
        <v>3.95</v>
      </c>
      <c r="E109" s="19">
        <v>3.99</v>
      </c>
      <c r="F109" s="19"/>
      <c r="G109" s="19">
        <v>51.5</v>
      </c>
    </row>
    <row r="110" spans="1:7" ht="23.25" x14ac:dyDescent="0.25">
      <c r="A110" s="41" t="s">
        <v>225</v>
      </c>
      <c r="B110" s="56" t="s">
        <v>223</v>
      </c>
      <c r="C110" s="86" t="s">
        <v>254</v>
      </c>
      <c r="D110" s="19">
        <v>3.94</v>
      </c>
      <c r="E110" s="19">
        <v>8.6</v>
      </c>
      <c r="F110" s="19">
        <v>27.23</v>
      </c>
      <c r="G110" s="19">
        <v>198.4</v>
      </c>
    </row>
    <row r="111" spans="1:7" ht="23.25" x14ac:dyDescent="0.25">
      <c r="A111" s="41" t="s">
        <v>72</v>
      </c>
      <c r="B111" s="56" t="s">
        <v>158</v>
      </c>
      <c r="C111" s="86" t="s">
        <v>251</v>
      </c>
      <c r="D111" s="19">
        <v>1.55</v>
      </c>
      <c r="E111" s="19">
        <v>1.35</v>
      </c>
      <c r="F111" s="19">
        <v>15.9</v>
      </c>
      <c r="G111" s="19">
        <v>81</v>
      </c>
    </row>
    <row r="112" spans="1:7" ht="23.25" x14ac:dyDescent="0.25">
      <c r="A112" s="41" t="s">
        <v>74</v>
      </c>
      <c r="B112" s="56" t="s">
        <v>14</v>
      </c>
      <c r="C112" s="88">
        <v>30</v>
      </c>
      <c r="D112" s="20">
        <v>2.25</v>
      </c>
      <c r="E112" s="20">
        <v>0.88</v>
      </c>
      <c r="F112" s="20">
        <v>15.4</v>
      </c>
      <c r="G112" s="20">
        <v>78.599999999999994</v>
      </c>
    </row>
    <row r="113" spans="1:7" ht="18" x14ac:dyDescent="0.25">
      <c r="A113" s="41"/>
      <c r="B113" s="3" t="s">
        <v>15</v>
      </c>
      <c r="C113" s="79">
        <v>530</v>
      </c>
      <c r="D113" s="21">
        <f>SUM(D108:D112)</f>
        <v>12.590000000000002</v>
      </c>
      <c r="E113" s="21">
        <f>SUM(E108:E112)</f>
        <v>15.02</v>
      </c>
      <c r="F113" s="21">
        <f>SUM(F108:F112)</f>
        <v>66.63</v>
      </c>
      <c r="G113" s="21">
        <f>SUM(G108:G112)</f>
        <v>452.5</v>
      </c>
    </row>
    <row r="114" spans="1:7" ht="18" x14ac:dyDescent="0.25">
      <c r="A114" s="41"/>
      <c r="B114" s="3"/>
      <c r="C114" s="79"/>
      <c r="D114" s="21"/>
      <c r="E114" s="21"/>
      <c r="F114" s="21"/>
      <c r="G114" s="21"/>
    </row>
    <row r="115" spans="1:7" ht="18" x14ac:dyDescent="0.25">
      <c r="A115" s="41"/>
      <c r="B115" s="3" t="s">
        <v>16</v>
      </c>
      <c r="C115" s="92"/>
      <c r="D115" s="19"/>
      <c r="E115" s="19"/>
      <c r="F115" s="19"/>
      <c r="G115" s="27"/>
    </row>
    <row r="116" spans="1:7" ht="34.5" customHeight="1" x14ac:dyDescent="0.25">
      <c r="A116" s="45" t="s">
        <v>112</v>
      </c>
      <c r="B116" s="64" t="s">
        <v>159</v>
      </c>
      <c r="C116" s="86" t="s">
        <v>20</v>
      </c>
      <c r="D116" s="19">
        <v>0.85</v>
      </c>
      <c r="E116" s="19">
        <v>5.6</v>
      </c>
      <c r="F116" s="19">
        <v>4.96</v>
      </c>
      <c r="G116" s="19">
        <v>55.68</v>
      </c>
    </row>
    <row r="117" spans="1:7" ht="54.75" customHeight="1" x14ac:dyDescent="0.25">
      <c r="A117" s="41" t="s">
        <v>146</v>
      </c>
      <c r="B117" s="65" t="s">
        <v>33</v>
      </c>
      <c r="C117" s="87" t="s">
        <v>224</v>
      </c>
      <c r="D117" s="20">
        <v>4.010110516170486</v>
      </c>
      <c r="E117" s="20">
        <v>9.5</v>
      </c>
      <c r="F117" s="20">
        <v>13.575781537802527</v>
      </c>
      <c r="G117" s="20">
        <v>112.20021417862498</v>
      </c>
    </row>
    <row r="118" spans="1:7" ht="24" customHeight="1" x14ac:dyDescent="0.25">
      <c r="A118" s="41" t="s">
        <v>113</v>
      </c>
      <c r="B118" s="58" t="s">
        <v>91</v>
      </c>
      <c r="C118" s="87">
        <v>90</v>
      </c>
      <c r="D118" s="20">
        <v>10.98</v>
      </c>
      <c r="E118" s="20">
        <v>7.8</v>
      </c>
      <c r="F118" s="20">
        <v>11.52</v>
      </c>
      <c r="G118" s="20">
        <v>160.20000000000002</v>
      </c>
    </row>
    <row r="119" spans="1:7" ht="23.25" x14ac:dyDescent="0.25">
      <c r="A119" s="41" t="s">
        <v>83</v>
      </c>
      <c r="B119" s="56" t="s">
        <v>181</v>
      </c>
      <c r="C119" s="86" t="s">
        <v>180</v>
      </c>
      <c r="D119" s="19">
        <v>5.68</v>
      </c>
      <c r="E119" s="19">
        <v>2.88</v>
      </c>
      <c r="F119" s="19">
        <v>31.96</v>
      </c>
      <c r="G119" s="19">
        <v>176.1</v>
      </c>
    </row>
    <row r="120" spans="1:7" ht="18" x14ac:dyDescent="0.25">
      <c r="A120" s="41" t="s">
        <v>235</v>
      </c>
      <c r="B120" s="56" t="s">
        <v>280</v>
      </c>
      <c r="C120" s="86">
        <v>200</v>
      </c>
      <c r="D120" s="19">
        <v>0.6</v>
      </c>
      <c r="E120" s="19">
        <v>0.2</v>
      </c>
      <c r="F120" s="19">
        <v>24.8</v>
      </c>
      <c r="G120" s="19">
        <v>116</v>
      </c>
    </row>
    <row r="121" spans="1:7" ht="23.25" x14ac:dyDescent="0.25">
      <c r="A121" s="41" t="s">
        <v>75</v>
      </c>
      <c r="B121" s="58" t="s">
        <v>266</v>
      </c>
      <c r="C121" s="87">
        <v>40</v>
      </c>
      <c r="D121" s="20">
        <v>2.64</v>
      </c>
      <c r="E121" s="20">
        <v>0.48</v>
      </c>
      <c r="F121" s="20">
        <v>15.84</v>
      </c>
      <c r="G121" s="20">
        <v>79.2</v>
      </c>
    </row>
    <row r="122" spans="1:7" ht="23.25" x14ac:dyDescent="0.25">
      <c r="A122" s="41" t="s">
        <v>74</v>
      </c>
      <c r="B122" s="56" t="s">
        <v>267</v>
      </c>
      <c r="C122" s="88">
        <v>40</v>
      </c>
      <c r="D122" s="19">
        <v>3.04</v>
      </c>
      <c r="E122" s="19">
        <v>0.32</v>
      </c>
      <c r="F122" s="19">
        <v>19.68</v>
      </c>
      <c r="G122" s="19">
        <v>94</v>
      </c>
    </row>
    <row r="123" spans="1:7" ht="18" x14ac:dyDescent="0.25">
      <c r="A123" s="41"/>
      <c r="B123" s="3" t="s">
        <v>15</v>
      </c>
      <c r="C123" s="79">
        <v>799</v>
      </c>
      <c r="D123" s="21">
        <f>SUM(D116:D122)</f>
        <v>27.800110516170488</v>
      </c>
      <c r="E123" s="21">
        <f>SUM(E116:E122)</f>
        <v>26.779999999999998</v>
      </c>
      <c r="F123" s="21">
        <f>SUM(F116:F122)</f>
        <v>122.33578153780252</v>
      </c>
      <c r="G123" s="21">
        <f>SUM(G116:G122)</f>
        <v>793.38021417862501</v>
      </c>
    </row>
    <row r="124" spans="1:7" ht="18" x14ac:dyDescent="0.25">
      <c r="A124" s="41"/>
      <c r="B124" s="3"/>
      <c r="C124" s="92"/>
      <c r="D124" s="21"/>
      <c r="E124" s="21"/>
      <c r="F124" s="21"/>
      <c r="G124" s="21"/>
    </row>
    <row r="125" spans="1:7" ht="18" x14ac:dyDescent="0.25">
      <c r="A125" s="42"/>
      <c r="B125" s="3" t="s">
        <v>17</v>
      </c>
      <c r="C125" s="79">
        <f>C113+C123</f>
        <v>1329</v>
      </c>
      <c r="D125" s="6">
        <f t="shared" ref="D125:G125" si="6">D113+D123</f>
        <v>40.390110516170488</v>
      </c>
      <c r="E125" s="6">
        <f t="shared" si="6"/>
        <v>41.8</v>
      </c>
      <c r="F125" s="6">
        <f t="shared" si="6"/>
        <v>188.96578153780251</v>
      </c>
      <c r="G125" s="6">
        <f t="shared" si="6"/>
        <v>1245.880214178625</v>
      </c>
    </row>
    <row r="126" spans="1:7" ht="18" x14ac:dyDescent="0.25">
      <c r="A126" s="41"/>
      <c r="B126" s="3"/>
      <c r="C126" s="79"/>
      <c r="D126" s="21"/>
      <c r="E126" s="21"/>
      <c r="F126" s="21"/>
      <c r="G126" s="21"/>
    </row>
    <row r="127" spans="1:7" ht="18" x14ac:dyDescent="0.25">
      <c r="A127" s="41"/>
      <c r="B127" s="3"/>
      <c r="C127" s="79"/>
      <c r="D127" s="21"/>
      <c r="E127" s="21"/>
      <c r="F127" s="21"/>
      <c r="G127" s="21"/>
    </row>
    <row r="128" spans="1:7" ht="18" x14ac:dyDescent="0.25">
      <c r="A128" s="42"/>
      <c r="B128" s="3" t="s">
        <v>34</v>
      </c>
      <c r="C128" s="79"/>
      <c r="D128" s="25"/>
      <c r="E128" s="25"/>
      <c r="F128" s="25"/>
      <c r="G128" s="25"/>
    </row>
    <row r="129" spans="1:7" ht="18" x14ac:dyDescent="0.25">
      <c r="A129" s="41"/>
      <c r="B129" s="3" t="s">
        <v>4</v>
      </c>
      <c r="C129" s="79" t="s">
        <v>5</v>
      </c>
      <c r="D129" s="21" t="s">
        <v>6</v>
      </c>
      <c r="E129" s="21" t="s">
        <v>7</v>
      </c>
      <c r="F129" s="21" t="s">
        <v>8</v>
      </c>
      <c r="G129" s="21" t="s">
        <v>9</v>
      </c>
    </row>
    <row r="130" spans="1:7" ht="18" x14ac:dyDescent="0.25">
      <c r="A130" s="41"/>
      <c r="B130" s="3" t="s">
        <v>10</v>
      </c>
      <c r="C130" s="79"/>
      <c r="D130" s="21"/>
      <c r="E130" s="21"/>
      <c r="F130" s="21"/>
      <c r="G130" s="21"/>
    </row>
    <row r="131" spans="1:7" ht="23.25" x14ac:dyDescent="0.25">
      <c r="A131" s="41" t="s">
        <v>69</v>
      </c>
      <c r="B131" s="56" t="s">
        <v>275</v>
      </c>
      <c r="C131" s="86">
        <v>100</v>
      </c>
      <c r="D131" s="19">
        <v>0.4</v>
      </c>
      <c r="E131" s="19">
        <v>0.4</v>
      </c>
      <c r="F131" s="19">
        <v>9.8000000000000007</v>
      </c>
      <c r="G131" s="19">
        <v>47</v>
      </c>
    </row>
    <row r="132" spans="1:7" ht="23.25" x14ac:dyDescent="0.25">
      <c r="A132" s="41" t="s">
        <v>77</v>
      </c>
      <c r="B132" s="56" t="s">
        <v>23</v>
      </c>
      <c r="C132" s="86">
        <v>10</v>
      </c>
      <c r="D132" s="19">
        <v>0.08</v>
      </c>
      <c r="E132" s="19">
        <v>7.25</v>
      </c>
      <c r="F132" s="19">
        <v>0.13</v>
      </c>
      <c r="G132" s="19">
        <v>66</v>
      </c>
    </row>
    <row r="133" spans="1:7" ht="24" customHeight="1" x14ac:dyDescent="0.25">
      <c r="A133" s="41" t="s">
        <v>117</v>
      </c>
      <c r="B133" s="56" t="s">
        <v>35</v>
      </c>
      <c r="C133" s="86" t="s">
        <v>36</v>
      </c>
      <c r="D133" s="19">
        <v>11.95</v>
      </c>
      <c r="E133" s="19">
        <v>8.6300000000000008</v>
      </c>
      <c r="F133" s="19">
        <v>43.45</v>
      </c>
      <c r="G133" s="19">
        <v>306.18</v>
      </c>
    </row>
    <row r="134" spans="1:7" ht="23.25" x14ac:dyDescent="0.25">
      <c r="A134" s="41" t="s">
        <v>78</v>
      </c>
      <c r="B134" s="56" t="s">
        <v>19</v>
      </c>
      <c r="C134" s="86">
        <v>200</v>
      </c>
      <c r="D134" s="19">
        <v>4.08</v>
      </c>
      <c r="E134" s="19">
        <v>3.54</v>
      </c>
      <c r="F134" s="19">
        <v>17.579999999999998</v>
      </c>
      <c r="G134" s="19">
        <v>118.6</v>
      </c>
    </row>
    <row r="135" spans="1:7" ht="23.25" x14ac:dyDescent="0.25">
      <c r="A135" s="41" t="s">
        <v>74</v>
      </c>
      <c r="B135" s="56" t="s">
        <v>14</v>
      </c>
      <c r="C135" s="88">
        <v>30</v>
      </c>
      <c r="D135" s="20">
        <v>2.25</v>
      </c>
      <c r="E135" s="20">
        <v>0.87</v>
      </c>
      <c r="F135" s="20">
        <v>15.42</v>
      </c>
      <c r="G135" s="20">
        <v>78.599999999999994</v>
      </c>
    </row>
    <row r="136" spans="1:7" ht="18" x14ac:dyDescent="0.25">
      <c r="A136" s="41"/>
      <c r="B136" s="3" t="s">
        <v>15</v>
      </c>
      <c r="C136" s="79">
        <v>510</v>
      </c>
      <c r="D136" s="21">
        <f>SUM(D131:D135)</f>
        <v>18.759999999999998</v>
      </c>
      <c r="E136" s="21">
        <f>SUM(E131:E135)</f>
        <v>20.69</v>
      </c>
      <c r="F136" s="21">
        <f>SUM(F131:F135)</f>
        <v>86.38000000000001</v>
      </c>
      <c r="G136" s="21">
        <f>SUM(G131:G135)</f>
        <v>616.38</v>
      </c>
    </row>
    <row r="137" spans="1:7" ht="18" x14ac:dyDescent="0.25">
      <c r="A137" s="41"/>
      <c r="B137" s="3"/>
      <c r="C137" s="79"/>
      <c r="D137" s="21"/>
      <c r="E137" s="21"/>
      <c r="F137" s="21"/>
      <c r="G137" s="21"/>
    </row>
    <row r="138" spans="1:7" ht="18" x14ac:dyDescent="0.25">
      <c r="A138" s="41"/>
      <c r="B138" s="3" t="s">
        <v>16</v>
      </c>
      <c r="C138" s="92"/>
      <c r="D138" s="19"/>
      <c r="E138" s="19"/>
      <c r="F138" s="19"/>
      <c r="G138" s="27"/>
    </row>
    <row r="139" spans="1:7" ht="23.25" x14ac:dyDescent="0.25">
      <c r="A139" s="41" t="s">
        <v>115</v>
      </c>
      <c r="B139" s="59" t="s">
        <v>212</v>
      </c>
      <c r="C139" s="91">
        <v>60</v>
      </c>
      <c r="D139" s="23">
        <v>0.66</v>
      </c>
      <c r="E139" s="23">
        <v>0.12</v>
      </c>
      <c r="F139" s="23">
        <v>2.2799999999999998</v>
      </c>
      <c r="G139" s="23">
        <v>13.2</v>
      </c>
    </row>
    <row r="140" spans="1:7" ht="32.25" customHeight="1" x14ac:dyDescent="0.25">
      <c r="A140" s="41" t="s">
        <v>114</v>
      </c>
      <c r="B140" s="66" t="s">
        <v>160</v>
      </c>
      <c r="C140" s="86" t="s">
        <v>227</v>
      </c>
      <c r="D140" s="20">
        <v>1.53</v>
      </c>
      <c r="E140" s="20">
        <v>5.49</v>
      </c>
      <c r="F140" s="20">
        <v>7.68</v>
      </c>
      <c r="G140" s="20">
        <v>98.5</v>
      </c>
    </row>
    <row r="141" spans="1:7" ht="24.75" customHeight="1" x14ac:dyDescent="0.25">
      <c r="A141" s="41" t="s">
        <v>193</v>
      </c>
      <c r="B141" s="56" t="s">
        <v>255</v>
      </c>
      <c r="C141" s="86">
        <v>200</v>
      </c>
      <c r="D141" s="19">
        <v>19.8</v>
      </c>
      <c r="E141" s="19">
        <v>21.48</v>
      </c>
      <c r="F141" s="19">
        <v>43.45</v>
      </c>
      <c r="G141" s="19">
        <v>389.34</v>
      </c>
    </row>
    <row r="142" spans="1:7" ht="29.25" customHeight="1" x14ac:dyDescent="0.25">
      <c r="A142" s="41" t="s">
        <v>118</v>
      </c>
      <c r="B142" s="59" t="s">
        <v>281</v>
      </c>
      <c r="C142" s="91">
        <v>200</v>
      </c>
      <c r="D142" s="23">
        <v>0.55000000000000004</v>
      </c>
      <c r="E142" s="23">
        <v>0.08</v>
      </c>
      <c r="F142" s="23">
        <v>25.77</v>
      </c>
      <c r="G142" s="23">
        <v>107.4</v>
      </c>
    </row>
    <row r="143" spans="1:7" ht="23.25" x14ac:dyDescent="0.25">
      <c r="A143" s="41" t="s">
        <v>75</v>
      </c>
      <c r="B143" s="58" t="s">
        <v>266</v>
      </c>
      <c r="C143" s="87">
        <v>40</v>
      </c>
      <c r="D143" s="20">
        <v>2.64</v>
      </c>
      <c r="E143" s="20">
        <v>0.48</v>
      </c>
      <c r="F143" s="20">
        <v>15.84</v>
      </c>
      <c r="G143" s="20">
        <v>79.2</v>
      </c>
    </row>
    <row r="144" spans="1:7" ht="23.25" x14ac:dyDescent="0.25">
      <c r="A144" s="41" t="s">
        <v>74</v>
      </c>
      <c r="B144" s="56" t="s">
        <v>267</v>
      </c>
      <c r="C144" s="88">
        <v>40</v>
      </c>
      <c r="D144" s="19">
        <v>3.04</v>
      </c>
      <c r="E144" s="19">
        <v>0.32</v>
      </c>
      <c r="F144" s="19">
        <v>19.68</v>
      </c>
      <c r="G144" s="19">
        <v>94</v>
      </c>
    </row>
    <row r="145" spans="1:7" ht="18" x14ac:dyDescent="0.25">
      <c r="A145" s="41"/>
      <c r="B145" s="3" t="s">
        <v>15</v>
      </c>
      <c r="C145" s="80">
        <v>750</v>
      </c>
      <c r="D145" s="21">
        <f>SUM(D139:D144)</f>
        <v>28.220000000000002</v>
      </c>
      <c r="E145" s="21">
        <f t="shared" ref="E145:G145" si="7">SUM(E139:E144)</f>
        <v>27.97</v>
      </c>
      <c r="F145" s="21">
        <f t="shared" si="7"/>
        <v>114.70000000000002</v>
      </c>
      <c r="G145" s="21">
        <f t="shared" si="7"/>
        <v>781.64</v>
      </c>
    </row>
    <row r="146" spans="1:7" ht="18" x14ac:dyDescent="0.25">
      <c r="A146" s="41"/>
      <c r="B146" s="3"/>
      <c r="C146" s="86"/>
      <c r="D146" s="21"/>
      <c r="E146" s="21"/>
      <c r="F146" s="21"/>
      <c r="G146" s="21"/>
    </row>
    <row r="147" spans="1:7" ht="18" x14ac:dyDescent="0.25">
      <c r="A147" s="42"/>
      <c r="B147" s="3" t="s">
        <v>17</v>
      </c>
      <c r="C147" s="79">
        <f>C136+C145</f>
        <v>1260</v>
      </c>
      <c r="D147" s="21">
        <f>D136+D145</f>
        <v>46.980000000000004</v>
      </c>
      <c r="E147" s="21">
        <f t="shared" ref="E147:G147" si="8">E136+E145</f>
        <v>48.66</v>
      </c>
      <c r="F147" s="21">
        <f t="shared" si="8"/>
        <v>201.08000000000004</v>
      </c>
      <c r="G147" s="21">
        <f t="shared" si="8"/>
        <v>1398.02</v>
      </c>
    </row>
    <row r="148" spans="1:7" ht="18" x14ac:dyDescent="0.25">
      <c r="A148" s="41"/>
      <c r="B148" s="3"/>
      <c r="C148" s="79"/>
      <c r="D148" s="21"/>
      <c r="E148" s="21"/>
      <c r="F148" s="21"/>
      <c r="G148" s="21"/>
    </row>
    <row r="149" spans="1:7" ht="18" x14ac:dyDescent="0.25">
      <c r="A149" s="41"/>
      <c r="B149" s="3"/>
      <c r="C149" s="79"/>
      <c r="D149" s="21"/>
      <c r="E149" s="21"/>
      <c r="F149" s="21"/>
      <c r="G149" s="21"/>
    </row>
    <row r="150" spans="1:7" ht="18" x14ac:dyDescent="0.25">
      <c r="A150" s="42"/>
      <c r="B150" s="3" t="s">
        <v>37</v>
      </c>
      <c r="C150" s="79"/>
      <c r="D150" s="25"/>
      <c r="E150" s="25"/>
      <c r="F150" s="25"/>
      <c r="G150" s="25"/>
    </row>
    <row r="151" spans="1:7" ht="18" x14ac:dyDescent="0.25">
      <c r="A151" s="41"/>
      <c r="B151" s="3" t="s">
        <v>4</v>
      </c>
      <c r="C151" s="79" t="s">
        <v>5</v>
      </c>
      <c r="D151" s="21" t="s">
        <v>6</v>
      </c>
      <c r="E151" s="21" t="s">
        <v>7</v>
      </c>
      <c r="F151" s="21" t="s">
        <v>8</v>
      </c>
      <c r="G151" s="21" t="s">
        <v>9</v>
      </c>
    </row>
    <row r="152" spans="1:7" ht="18" x14ac:dyDescent="0.25">
      <c r="A152" s="41"/>
      <c r="B152" s="3" t="s">
        <v>10</v>
      </c>
      <c r="C152" s="79"/>
      <c r="D152" s="21"/>
      <c r="E152" s="21"/>
      <c r="F152" s="21"/>
      <c r="G152" s="21"/>
    </row>
    <row r="153" spans="1:7" ht="23.25" x14ac:dyDescent="0.25">
      <c r="A153" s="41" t="s">
        <v>70</v>
      </c>
      <c r="B153" s="56" t="s">
        <v>11</v>
      </c>
      <c r="C153" s="86">
        <v>15</v>
      </c>
      <c r="D153" s="19">
        <v>3.95</v>
      </c>
      <c r="E153" s="19">
        <v>3.99</v>
      </c>
      <c r="F153" s="19"/>
      <c r="G153" s="19">
        <v>51.5</v>
      </c>
    </row>
    <row r="154" spans="1:7" ht="23.25" x14ac:dyDescent="0.25">
      <c r="A154" s="41" t="s">
        <v>92</v>
      </c>
      <c r="B154" s="56" t="s">
        <v>161</v>
      </c>
      <c r="C154" s="86" t="s">
        <v>175</v>
      </c>
      <c r="D154" s="19">
        <v>6.14</v>
      </c>
      <c r="E154" s="19">
        <v>5.76</v>
      </c>
      <c r="F154" s="19">
        <v>36.200000000000003</v>
      </c>
      <c r="G154" s="19">
        <v>200.9</v>
      </c>
    </row>
    <row r="155" spans="1:7" ht="23.25" x14ac:dyDescent="0.25">
      <c r="A155" s="41" t="s">
        <v>249</v>
      </c>
      <c r="B155" s="60" t="s">
        <v>248</v>
      </c>
      <c r="C155" s="86">
        <v>100</v>
      </c>
      <c r="D155" s="19">
        <v>7.29</v>
      </c>
      <c r="E155" s="19">
        <v>9.5500000000000007</v>
      </c>
      <c r="F155" s="19">
        <v>12.76</v>
      </c>
      <c r="G155" s="19">
        <v>206.66</v>
      </c>
    </row>
    <row r="156" spans="1:7" ht="23.25" x14ac:dyDescent="0.25">
      <c r="A156" s="41" t="s">
        <v>93</v>
      </c>
      <c r="B156" s="56" t="s">
        <v>85</v>
      </c>
      <c r="C156" s="86" t="s">
        <v>253</v>
      </c>
      <c r="D156" s="19">
        <v>7.0000000000000007E-2</v>
      </c>
      <c r="E156" s="19">
        <v>0.02</v>
      </c>
      <c r="F156" s="19">
        <v>15</v>
      </c>
      <c r="G156" s="19">
        <v>60</v>
      </c>
    </row>
    <row r="157" spans="1:7" ht="23.25" x14ac:dyDescent="0.25">
      <c r="A157" s="41" t="s">
        <v>74</v>
      </c>
      <c r="B157" s="56" t="s">
        <v>14</v>
      </c>
      <c r="C157" s="88">
        <v>35</v>
      </c>
      <c r="D157" s="20">
        <v>2.63</v>
      </c>
      <c r="E157" s="20">
        <v>1.02</v>
      </c>
      <c r="F157" s="20">
        <v>17.989999999999998</v>
      </c>
      <c r="G157" s="20">
        <v>91.7</v>
      </c>
    </row>
    <row r="158" spans="1:7" ht="18" x14ac:dyDescent="0.25">
      <c r="A158" s="41"/>
      <c r="B158" s="3" t="s">
        <v>15</v>
      </c>
      <c r="C158" s="80">
        <v>500</v>
      </c>
      <c r="D158" s="21">
        <f>SUM(D153:D157)</f>
        <v>20.079999999999998</v>
      </c>
      <c r="E158" s="21">
        <f>SUM(E153:E157)</f>
        <v>20.34</v>
      </c>
      <c r="F158" s="21">
        <f>SUM(F153:F157)</f>
        <v>81.95</v>
      </c>
      <c r="G158" s="21">
        <f>SUM(G153:G157)</f>
        <v>610.76</v>
      </c>
    </row>
    <row r="159" spans="1:7" ht="18" x14ac:dyDescent="0.25">
      <c r="A159" s="41"/>
      <c r="B159" s="3"/>
      <c r="C159" s="80"/>
      <c r="D159" s="21"/>
      <c r="E159" s="21"/>
      <c r="F159" s="21"/>
      <c r="G159" s="21"/>
    </row>
    <row r="160" spans="1:7" ht="18" x14ac:dyDescent="0.25">
      <c r="A160" s="41"/>
      <c r="B160" s="3" t="s">
        <v>16</v>
      </c>
      <c r="C160" s="86"/>
      <c r="D160" s="19"/>
      <c r="E160" s="19"/>
      <c r="F160" s="19"/>
      <c r="G160" s="19"/>
    </row>
    <row r="161" spans="1:7" ht="23.25" x14ac:dyDescent="0.25">
      <c r="A161" s="41" t="s">
        <v>79</v>
      </c>
      <c r="B161" s="59" t="s">
        <v>152</v>
      </c>
      <c r="C161" s="91" t="s">
        <v>20</v>
      </c>
      <c r="D161" s="23">
        <v>0.45</v>
      </c>
      <c r="E161" s="23">
        <v>3.61</v>
      </c>
      <c r="F161" s="23">
        <v>1.41</v>
      </c>
      <c r="G161" s="23">
        <v>39.96</v>
      </c>
    </row>
    <row r="162" spans="1:7" ht="39" customHeight="1" x14ac:dyDescent="0.25">
      <c r="A162" s="46" t="s">
        <v>194</v>
      </c>
      <c r="B162" s="67" t="s">
        <v>94</v>
      </c>
      <c r="C162" s="86" t="s">
        <v>219</v>
      </c>
      <c r="D162" s="19">
        <v>6.08</v>
      </c>
      <c r="E162" s="19">
        <v>14.5</v>
      </c>
      <c r="F162" s="19">
        <v>11.26</v>
      </c>
      <c r="G162" s="19">
        <v>137.41999999999999</v>
      </c>
    </row>
    <row r="163" spans="1:7" ht="20.25" customHeight="1" x14ac:dyDescent="0.25">
      <c r="A163" s="41" t="s">
        <v>96</v>
      </c>
      <c r="B163" s="56" t="s">
        <v>95</v>
      </c>
      <c r="C163" s="86">
        <v>90</v>
      </c>
      <c r="D163" s="19">
        <v>10.64</v>
      </c>
      <c r="E163" s="19">
        <v>3.94</v>
      </c>
      <c r="F163" s="19">
        <v>14.75</v>
      </c>
      <c r="G163" s="19">
        <v>166.88</v>
      </c>
    </row>
    <row r="164" spans="1:7" ht="23.25" x14ac:dyDescent="0.25">
      <c r="A164" s="41" t="s">
        <v>97</v>
      </c>
      <c r="B164" s="56" t="s">
        <v>162</v>
      </c>
      <c r="C164" s="86" t="s">
        <v>39</v>
      </c>
      <c r="D164" s="19">
        <v>4.4084210526315788</v>
      </c>
      <c r="E164" s="19">
        <v>3.8555639097744363</v>
      </c>
      <c r="F164" s="19">
        <v>12.36</v>
      </c>
      <c r="G164" s="19">
        <v>144.53</v>
      </c>
    </row>
    <row r="165" spans="1:7" ht="18" x14ac:dyDescent="0.25">
      <c r="A165" s="41" t="s">
        <v>235</v>
      </c>
      <c r="B165" s="56" t="s">
        <v>279</v>
      </c>
      <c r="C165" s="86">
        <v>200</v>
      </c>
      <c r="D165" s="19">
        <v>0.6</v>
      </c>
      <c r="E165" s="19">
        <v>0.2</v>
      </c>
      <c r="F165" s="19">
        <v>24.8</v>
      </c>
      <c r="G165" s="19">
        <v>116</v>
      </c>
    </row>
    <row r="166" spans="1:7" ht="18" hidden="1" x14ac:dyDescent="0.25">
      <c r="A166" s="44"/>
      <c r="B166" s="56" t="s">
        <v>89</v>
      </c>
      <c r="C166" s="87">
        <v>25</v>
      </c>
      <c r="D166" s="19">
        <v>1.6</v>
      </c>
      <c r="E166" s="19">
        <v>2</v>
      </c>
      <c r="F166" s="19">
        <v>16.5</v>
      </c>
      <c r="G166" s="19">
        <v>90</v>
      </c>
    </row>
    <row r="167" spans="1:7" ht="23.25" x14ac:dyDescent="0.25">
      <c r="A167" s="41" t="s">
        <v>75</v>
      </c>
      <c r="B167" s="58" t="s">
        <v>266</v>
      </c>
      <c r="C167" s="87">
        <v>30</v>
      </c>
      <c r="D167" s="20">
        <v>1.98</v>
      </c>
      <c r="E167" s="20">
        <v>0.36</v>
      </c>
      <c r="F167" s="20">
        <v>11.88</v>
      </c>
      <c r="G167" s="20">
        <v>59.4</v>
      </c>
    </row>
    <row r="168" spans="1:7" ht="23.25" x14ac:dyDescent="0.25">
      <c r="A168" s="41" t="s">
        <v>74</v>
      </c>
      <c r="B168" s="56" t="s">
        <v>267</v>
      </c>
      <c r="C168" s="88">
        <v>30</v>
      </c>
      <c r="D168" s="19">
        <v>2.2799999999999998</v>
      </c>
      <c r="E168" s="19">
        <v>0.24</v>
      </c>
      <c r="F168" s="19">
        <v>14.76</v>
      </c>
      <c r="G168" s="19">
        <v>70.5</v>
      </c>
    </row>
    <row r="169" spans="1:7" ht="18" x14ac:dyDescent="0.25">
      <c r="A169" s="41"/>
      <c r="B169" s="3" t="s">
        <v>15</v>
      </c>
      <c r="C169" s="80">
        <v>816</v>
      </c>
      <c r="D169" s="21">
        <f>SUM(D161:D168)</f>
        <v>28.038421052631584</v>
      </c>
      <c r="E169" s="21">
        <f>SUM(E161:E168)</f>
        <v>28.705563909774433</v>
      </c>
      <c r="F169" s="21">
        <f>SUM(F161:F168)</f>
        <v>107.72</v>
      </c>
      <c r="G169" s="21">
        <f>SUM(G161:G168)</f>
        <v>824.68999999999994</v>
      </c>
    </row>
    <row r="170" spans="1:7" ht="18" x14ac:dyDescent="0.25">
      <c r="A170" s="41"/>
      <c r="B170" s="56"/>
      <c r="C170" s="92"/>
      <c r="D170" s="19"/>
      <c r="E170" s="19"/>
      <c r="F170" s="19"/>
      <c r="G170" s="19"/>
    </row>
    <row r="171" spans="1:7" ht="18" x14ac:dyDescent="0.25">
      <c r="A171" s="42"/>
      <c r="B171" s="3" t="s">
        <v>17</v>
      </c>
      <c r="C171" s="79">
        <f>C158+C169</f>
        <v>1316</v>
      </c>
      <c r="D171" s="14">
        <f t="shared" ref="D171:G171" si="9">D158+D169</f>
        <v>48.118421052631582</v>
      </c>
      <c r="E171" s="14">
        <f t="shared" si="9"/>
        <v>49.04556390977443</v>
      </c>
      <c r="F171" s="14">
        <f t="shared" si="9"/>
        <v>189.67000000000002</v>
      </c>
      <c r="G171" s="14">
        <f t="shared" si="9"/>
        <v>1435.4499999999998</v>
      </c>
    </row>
    <row r="172" spans="1:7" ht="18" x14ac:dyDescent="0.25">
      <c r="A172" s="41"/>
      <c r="B172" s="56"/>
      <c r="C172" s="92"/>
      <c r="D172" s="21"/>
      <c r="E172" s="21"/>
      <c r="F172" s="21"/>
      <c r="G172" s="21"/>
    </row>
    <row r="173" spans="1:7" ht="18" x14ac:dyDescent="0.25">
      <c r="A173" s="41"/>
      <c r="B173" s="56"/>
      <c r="C173" s="92"/>
      <c r="D173" s="21"/>
      <c r="E173" s="21"/>
      <c r="F173" s="21"/>
      <c r="G173" s="21"/>
    </row>
    <row r="174" spans="1:7" ht="18" x14ac:dyDescent="0.25">
      <c r="A174" s="42"/>
      <c r="B174" s="3" t="s">
        <v>38</v>
      </c>
      <c r="C174" s="79"/>
      <c r="D174" s="25"/>
      <c r="E174" s="25"/>
      <c r="F174" s="25"/>
      <c r="G174" s="25"/>
    </row>
    <row r="175" spans="1:7" ht="18" x14ac:dyDescent="0.25">
      <c r="A175" s="41"/>
      <c r="B175" s="3" t="s">
        <v>4</v>
      </c>
      <c r="C175" s="79" t="s">
        <v>5</v>
      </c>
      <c r="D175" s="21" t="s">
        <v>6</v>
      </c>
      <c r="E175" s="21" t="s">
        <v>7</v>
      </c>
      <c r="F175" s="21" t="s">
        <v>8</v>
      </c>
      <c r="G175" s="21" t="s">
        <v>9</v>
      </c>
    </row>
    <row r="176" spans="1:7" ht="18" x14ac:dyDescent="0.25">
      <c r="A176" s="41"/>
      <c r="B176" s="3" t="s">
        <v>10</v>
      </c>
      <c r="C176" s="79"/>
      <c r="D176" s="21"/>
      <c r="E176" s="21"/>
      <c r="F176" s="21"/>
      <c r="G176" s="21"/>
    </row>
    <row r="177" spans="1:7" ht="23.25" x14ac:dyDescent="0.25">
      <c r="A177" s="41" t="s">
        <v>69</v>
      </c>
      <c r="B177" s="56" t="s">
        <v>276</v>
      </c>
      <c r="C177" s="86">
        <v>120</v>
      </c>
      <c r="D177" s="19">
        <v>1.08</v>
      </c>
      <c r="E177" s="19">
        <v>0.24</v>
      </c>
      <c r="F177" s="19">
        <v>9.7200000000000006</v>
      </c>
      <c r="G177" s="19">
        <v>51.6</v>
      </c>
    </row>
    <row r="178" spans="1:7" ht="23.25" x14ac:dyDescent="0.25">
      <c r="A178" s="41" t="s">
        <v>77</v>
      </c>
      <c r="B178" s="56" t="s">
        <v>23</v>
      </c>
      <c r="C178" s="86">
        <v>10</v>
      </c>
      <c r="D178" s="19">
        <v>0.08</v>
      </c>
      <c r="E178" s="19">
        <v>7.25</v>
      </c>
      <c r="F178" s="19">
        <v>0.13</v>
      </c>
      <c r="G178" s="19">
        <v>66</v>
      </c>
    </row>
    <row r="179" spans="1:7" ht="24" customHeight="1" x14ac:dyDescent="0.25">
      <c r="A179" s="41" t="s">
        <v>195</v>
      </c>
      <c r="B179" s="56" t="s">
        <v>42</v>
      </c>
      <c r="C179" s="86" t="s">
        <v>226</v>
      </c>
      <c r="D179" s="19">
        <v>13.6</v>
      </c>
      <c r="E179" s="19">
        <v>9.14</v>
      </c>
      <c r="F179" s="19">
        <v>38.479999999999997</v>
      </c>
      <c r="G179" s="19">
        <v>313</v>
      </c>
    </row>
    <row r="180" spans="1:7" ht="35.25" customHeight="1" x14ac:dyDescent="0.25">
      <c r="A180" s="44" t="s">
        <v>109</v>
      </c>
      <c r="B180" s="56" t="s">
        <v>13</v>
      </c>
      <c r="C180" s="86">
        <v>200</v>
      </c>
      <c r="D180" s="19">
        <v>3.17</v>
      </c>
      <c r="E180" s="19">
        <v>2.68</v>
      </c>
      <c r="F180" s="19">
        <v>15.95</v>
      </c>
      <c r="G180" s="19">
        <v>100.6</v>
      </c>
    </row>
    <row r="181" spans="1:7" ht="23.25" x14ac:dyDescent="0.25">
      <c r="A181" s="41" t="s">
        <v>74</v>
      </c>
      <c r="B181" s="56" t="s">
        <v>14</v>
      </c>
      <c r="C181" s="88">
        <v>30</v>
      </c>
      <c r="D181" s="20">
        <v>2.25</v>
      </c>
      <c r="E181" s="20">
        <v>0.87</v>
      </c>
      <c r="F181" s="20">
        <v>15.42</v>
      </c>
      <c r="G181" s="20">
        <v>78.599999999999994</v>
      </c>
    </row>
    <row r="182" spans="1:7" ht="18" x14ac:dyDescent="0.25">
      <c r="A182" s="41"/>
      <c r="B182" s="3" t="s">
        <v>15</v>
      </c>
      <c r="C182" s="80">
        <v>510</v>
      </c>
      <c r="D182" s="21">
        <f>SUM(D177:D181)</f>
        <v>20.18</v>
      </c>
      <c r="E182" s="21">
        <f t="shared" ref="E182:G182" si="10">SUM(E177:E181)</f>
        <v>20.180000000000003</v>
      </c>
      <c r="F182" s="21">
        <f t="shared" si="10"/>
        <v>79.7</v>
      </c>
      <c r="G182" s="21">
        <f t="shared" si="10"/>
        <v>609.80000000000007</v>
      </c>
    </row>
    <row r="183" spans="1:7" ht="18" x14ac:dyDescent="0.25">
      <c r="A183" s="41"/>
      <c r="B183" s="3"/>
      <c r="C183" s="80"/>
      <c r="D183" s="21"/>
      <c r="E183" s="21"/>
      <c r="F183" s="21"/>
      <c r="G183" s="21"/>
    </row>
    <row r="184" spans="1:7" ht="18" x14ac:dyDescent="0.25">
      <c r="A184" s="41"/>
      <c r="B184" s="3"/>
      <c r="C184" s="80"/>
      <c r="D184" s="21"/>
      <c r="E184" s="21"/>
      <c r="F184" s="21"/>
      <c r="G184" s="21"/>
    </row>
    <row r="185" spans="1:7" ht="18" x14ac:dyDescent="0.25">
      <c r="A185" s="41"/>
      <c r="B185" s="3" t="s">
        <v>16</v>
      </c>
      <c r="C185" s="86"/>
      <c r="D185" s="19"/>
      <c r="E185" s="19"/>
      <c r="F185" s="19"/>
      <c r="G185" s="19"/>
    </row>
    <row r="186" spans="1:7" ht="23.25" x14ac:dyDescent="0.25">
      <c r="A186" s="41" t="s">
        <v>239</v>
      </c>
      <c r="B186" s="56" t="s">
        <v>238</v>
      </c>
      <c r="C186" s="86">
        <v>60</v>
      </c>
      <c r="D186" s="19">
        <v>1.73</v>
      </c>
      <c r="E186" s="19">
        <v>3.7</v>
      </c>
      <c r="F186" s="19">
        <v>4.8099999999999996</v>
      </c>
      <c r="G186" s="19">
        <v>59.46</v>
      </c>
    </row>
    <row r="187" spans="1:7" ht="33.75" customHeight="1" x14ac:dyDescent="0.25">
      <c r="A187" s="41" t="s">
        <v>119</v>
      </c>
      <c r="B187" s="66" t="s">
        <v>172</v>
      </c>
      <c r="C187" s="86">
        <v>250</v>
      </c>
      <c r="D187" s="20">
        <v>2.1800000000000002</v>
      </c>
      <c r="E187" s="20">
        <v>2.84</v>
      </c>
      <c r="F187" s="20">
        <v>14.29</v>
      </c>
      <c r="G187" s="20">
        <v>91.5</v>
      </c>
    </row>
    <row r="188" spans="1:7" ht="51.75" customHeight="1" x14ac:dyDescent="0.25">
      <c r="A188" s="41" t="s">
        <v>120</v>
      </c>
      <c r="B188" s="68" t="s">
        <v>257</v>
      </c>
      <c r="C188" s="94">
        <v>200</v>
      </c>
      <c r="D188" s="20">
        <v>14.4683333333333</v>
      </c>
      <c r="E188" s="20">
        <v>16.603333333333335</v>
      </c>
      <c r="F188" s="20">
        <v>17.309999999999999</v>
      </c>
      <c r="G188" s="20">
        <v>292.16666666666669</v>
      </c>
    </row>
    <row r="189" spans="1:7" ht="23.25" x14ac:dyDescent="0.25">
      <c r="A189" s="44" t="s">
        <v>132</v>
      </c>
      <c r="B189" s="56" t="s">
        <v>57</v>
      </c>
      <c r="C189" s="86">
        <v>200</v>
      </c>
      <c r="D189" s="19">
        <v>0.16</v>
      </c>
      <c r="E189" s="19">
        <v>0.16</v>
      </c>
      <c r="F189" s="19">
        <v>27.88</v>
      </c>
      <c r="G189" s="19">
        <v>114.6</v>
      </c>
    </row>
    <row r="190" spans="1:7" ht="23.25" x14ac:dyDescent="0.25">
      <c r="A190" s="41" t="s">
        <v>75</v>
      </c>
      <c r="B190" s="58" t="s">
        <v>266</v>
      </c>
      <c r="C190" s="87">
        <v>40</v>
      </c>
      <c r="D190" s="20">
        <v>2.64</v>
      </c>
      <c r="E190" s="20">
        <v>0.48</v>
      </c>
      <c r="F190" s="20">
        <v>15.84</v>
      </c>
      <c r="G190" s="20">
        <v>79.2</v>
      </c>
    </row>
    <row r="191" spans="1:7" ht="23.25" x14ac:dyDescent="0.25">
      <c r="A191" s="41" t="s">
        <v>74</v>
      </c>
      <c r="B191" s="56" t="s">
        <v>267</v>
      </c>
      <c r="C191" s="88">
        <v>40</v>
      </c>
      <c r="D191" s="19">
        <v>3.04</v>
      </c>
      <c r="E191" s="19">
        <v>0.32</v>
      </c>
      <c r="F191" s="19">
        <v>19.68</v>
      </c>
      <c r="G191" s="19">
        <v>94</v>
      </c>
    </row>
    <row r="192" spans="1:7" ht="18" x14ac:dyDescent="0.25">
      <c r="A192" s="41"/>
      <c r="B192" s="3" t="s">
        <v>15</v>
      </c>
      <c r="C192" s="80">
        <v>790</v>
      </c>
      <c r="D192" s="21">
        <f>SUM(D186:D191)</f>
        <v>24.218333333333302</v>
      </c>
      <c r="E192" s="21">
        <f>SUM(E186:E191)</f>
        <v>24.103333333333335</v>
      </c>
      <c r="F192" s="21">
        <f>SUM(F186:F191)</f>
        <v>99.81</v>
      </c>
      <c r="G192" s="21">
        <f>SUM(G186:G191)</f>
        <v>730.92666666666673</v>
      </c>
    </row>
    <row r="193" spans="1:7" ht="18" x14ac:dyDescent="0.25">
      <c r="A193" s="41"/>
      <c r="B193" s="3"/>
      <c r="C193" s="86"/>
      <c r="D193" s="21"/>
      <c r="E193" s="21"/>
      <c r="F193" s="21"/>
      <c r="G193" s="21"/>
    </row>
    <row r="194" spans="1:7" ht="18" x14ac:dyDescent="0.25">
      <c r="A194" s="42"/>
      <c r="B194" s="3" t="s">
        <v>17</v>
      </c>
      <c r="C194" s="80">
        <f>C182+C192</f>
        <v>1300</v>
      </c>
      <c r="D194" s="34">
        <f>D182+D192</f>
        <v>44.398333333333298</v>
      </c>
      <c r="E194" s="34">
        <f>E182+E192</f>
        <v>44.283333333333339</v>
      </c>
      <c r="F194" s="34">
        <f>F182+F192</f>
        <v>179.51</v>
      </c>
      <c r="G194" s="34">
        <f>G182+G192</f>
        <v>1340.7266666666669</v>
      </c>
    </row>
    <row r="195" spans="1:7" ht="18" x14ac:dyDescent="0.25">
      <c r="A195" s="41"/>
      <c r="B195" s="64"/>
      <c r="C195" s="86"/>
      <c r="D195" s="19"/>
      <c r="E195" s="19"/>
      <c r="F195" s="19"/>
      <c r="G195" s="19"/>
    </row>
    <row r="196" spans="1:7" ht="18" x14ac:dyDescent="0.25">
      <c r="A196" s="41"/>
      <c r="B196" s="3"/>
      <c r="C196" s="80"/>
      <c r="D196" s="21"/>
      <c r="E196" s="21"/>
      <c r="F196" s="21"/>
      <c r="G196" s="21"/>
    </row>
    <row r="197" spans="1:7" ht="18" x14ac:dyDescent="0.25">
      <c r="A197" s="42"/>
      <c r="B197" s="3" t="s">
        <v>40</v>
      </c>
      <c r="C197" s="80"/>
      <c r="D197" s="25"/>
      <c r="E197" s="25"/>
      <c r="F197" s="25"/>
      <c r="G197" s="25"/>
    </row>
    <row r="198" spans="1:7" ht="18" x14ac:dyDescent="0.25">
      <c r="A198" s="41"/>
      <c r="B198" s="3" t="s">
        <v>4</v>
      </c>
      <c r="C198" s="80" t="s">
        <v>5</v>
      </c>
      <c r="D198" s="21" t="s">
        <v>6</v>
      </c>
      <c r="E198" s="21" t="s">
        <v>7</v>
      </c>
      <c r="F198" s="21" t="s">
        <v>8</v>
      </c>
      <c r="G198" s="21" t="s">
        <v>9</v>
      </c>
    </row>
    <row r="199" spans="1:7" ht="18" x14ac:dyDescent="0.25">
      <c r="A199" s="41"/>
      <c r="B199" s="3" t="s">
        <v>10</v>
      </c>
      <c r="C199" s="80"/>
      <c r="D199" s="21"/>
      <c r="E199" s="21"/>
      <c r="F199" s="21"/>
      <c r="G199" s="21"/>
    </row>
    <row r="200" spans="1:7" ht="23.25" x14ac:dyDescent="0.25">
      <c r="A200" s="41" t="s">
        <v>70</v>
      </c>
      <c r="B200" s="56" t="s">
        <v>11</v>
      </c>
      <c r="C200" s="86">
        <v>15</v>
      </c>
      <c r="D200" s="19">
        <v>3.95</v>
      </c>
      <c r="E200" s="19">
        <v>3.99</v>
      </c>
      <c r="F200" s="19"/>
      <c r="G200" s="19">
        <v>51.5</v>
      </c>
    </row>
    <row r="201" spans="1:7" ht="23.25" x14ac:dyDescent="0.25">
      <c r="A201" s="41" t="s">
        <v>196</v>
      </c>
      <c r="B201" s="56" t="s">
        <v>163</v>
      </c>
      <c r="C201" s="86" t="s">
        <v>180</v>
      </c>
      <c r="D201" s="19">
        <v>6.62</v>
      </c>
      <c r="E201" s="19">
        <v>7.08</v>
      </c>
      <c r="F201" s="19">
        <v>12.15</v>
      </c>
      <c r="G201" s="19">
        <v>143.80000000000001</v>
      </c>
    </row>
    <row r="202" spans="1:7" ht="23.25" x14ac:dyDescent="0.25">
      <c r="A202" s="41" t="s">
        <v>69</v>
      </c>
      <c r="B202" s="56" t="s">
        <v>275</v>
      </c>
      <c r="C202" s="86">
        <v>100</v>
      </c>
      <c r="D202" s="19">
        <v>0.4</v>
      </c>
      <c r="E202" s="19">
        <v>0.4</v>
      </c>
      <c r="F202" s="19">
        <v>9.8000000000000007</v>
      </c>
      <c r="G202" s="19">
        <v>47</v>
      </c>
    </row>
    <row r="203" spans="1:7" ht="23.25" x14ac:dyDescent="0.25">
      <c r="A203" s="41" t="s">
        <v>72</v>
      </c>
      <c r="B203" s="56" t="s">
        <v>150</v>
      </c>
      <c r="C203" s="86" t="s">
        <v>251</v>
      </c>
      <c r="D203" s="19">
        <v>1.55</v>
      </c>
      <c r="E203" s="19">
        <v>1.35</v>
      </c>
      <c r="F203" s="19">
        <v>15.9</v>
      </c>
      <c r="G203" s="19">
        <v>81</v>
      </c>
    </row>
    <row r="204" spans="1:7" ht="23.25" x14ac:dyDescent="0.25">
      <c r="A204" s="41" t="s">
        <v>74</v>
      </c>
      <c r="B204" s="56" t="s">
        <v>14</v>
      </c>
      <c r="C204" s="88">
        <v>30</v>
      </c>
      <c r="D204" s="20">
        <v>2.25</v>
      </c>
      <c r="E204" s="20">
        <v>0.87</v>
      </c>
      <c r="F204" s="20">
        <v>15.42</v>
      </c>
      <c r="G204" s="20">
        <v>78.599999999999994</v>
      </c>
    </row>
    <row r="205" spans="1:7" ht="18" x14ac:dyDescent="0.25">
      <c r="A205" s="41"/>
      <c r="B205" s="3" t="s">
        <v>15</v>
      </c>
      <c r="C205" s="80">
        <v>523</v>
      </c>
      <c r="D205" s="21">
        <f>SUM(D200:D204)</f>
        <v>14.770000000000001</v>
      </c>
      <c r="E205" s="21">
        <f>SUM(E200:E204)</f>
        <v>13.69</v>
      </c>
      <c r="F205" s="21">
        <f>SUM(F200:F204)</f>
        <v>53.27</v>
      </c>
      <c r="G205" s="21">
        <f>SUM(G200:G204)</f>
        <v>401.9</v>
      </c>
    </row>
    <row r="206" spans="1:7" ht="18" x14ac:dyDescent="0.25">
      <c r="A206" s="41"/>
      <c r="B206" s="3"/>
      <c r="C206" s="80"/>
      <c r="D206" s="21"/>
      <c r="E206" s="21"/>
      <c r="F206" s="21"/>
      <c r="G206" s="21"/>
    </row>
    <row r="207" spans="1:7" ht="18" x14ac:dyDescent="0.25">
      <c r="A207" s="41"/>
      <c r="B207" s="3" t="s">
        <v>16</v>
      </c>
      <c r="C207" s="86"/>
      <c r="D207" s="19"/>
      <c r="E207" s="19"/>
      <c r="F207" s="19"/>
      <c r="G207" s="19"/>
    </row>
    <row r="208" spans="1:7" ht="23.25" x14ac:dyDescent="0.25">
      <c r="A208" s="41" t="s">
        <v>115</v>
      </c>
      <c r="B208" s="56" t="s">
        <v>212</v>
      </c>
      <c r="C208" s="86">
        <v>60</v>
      </c>
      <c r="D208" s="19">
        <v>0.66</v>
      </c>
      <c r="E208" s="19">
        <v>0.12</v>
      </c>
      <c r="F208" s="19">
        <v>2.2799999999999998</v>
      </c>
      <c r="G208" s="19">
        <v>13.2</v>
      </c>
    </row>
    <row r="209" spans="1:7" ht="51.75" customHeight="1" x14ac:dyDescent="0.25">
      <c r="A209" s="41" t="s">
        <v>121</v>
      </c>
      <c r="B209" s="56" t="s">
        <v>98</v>
      </c>
      <c r="C209" s="86" t="s">
        <v>219</v>
      </c>
      <c r="D209" s="19">
        <v>4.6304444444444446</v>
      </c>
      <c r="E209" s="19">
        <v>9.8699999999999992</v>
      </c>
      <c r="F209" s="19">
        <v>12.591999999999999</v>
      </c>
      <c r="G209" s="19">
        <v>148.62222222222221</v>
      </c>
    </row>
    <row r="210" spans="1:7" ht="25.5" customHeight="1" x14ac:dyDescent="0.25">
      <c r="A210" s="41" t="s">
        <v>197</v>
      </c>
      <c r="B210" s="58" t="s">
        <v>99</v>
      </c>
      <c r="C210" s="87" t="s">
        <v>25</v>
      </c>
      <c r="D210" s="20">
        <v>7.5285000000000002</v>
      </c>
      <c r="E210" s="20">
        <v>11.14</v>
      </c>
      <c r="F210" s="20">
        <v>9.468</v>
      </c>
      <c r="G210" s="20">
        <v>150.6</v>
      </c>
    </row>
    <row r="211" spans="1:7" ht="23.25" x14ac:dyDescent="0.25">
      <c r="A211" s="41" t="s">
        <v>83</v>
      </c>
      <c r="B211" s="56" t="s">
        <v>176</v>
      </c>
      <c r="C211" s="86">
        <v>150</v>
      </c>
      <c r="D211" s="19">
        <v>5.66</v>
      </c>
      <c r="E211" s="19">
        <v>0.7</v>
      </c>
      <c r="F211" s="19">
        <v>31.9</v>
      </c>
      <c r="G211" s="19">
        <v>156.30000000000001</v>
      </c>
    </row>
    <row r="212" spans="1:7" ht="23.25" x14ac:dyDescent="0.25">
      <c r="A212" s="41" t="s">
        <v>76</v>
      </c>
      <c r="B212" s="56" t="s">
        <v>190</v>
      </c>
      <c r="C212" s="87">
        <v>200</v>
      </c>
      <c r="D212" s="19">
        <v>1</v>
      </c>
      <c r="E212" s="19">
        <v>0.2</v>
      </c>
      <c r="F212" s="19">
        <v>20.2</v>
      </c>
      <c r="G212" s="19">
        <v>86.6</v>
      </c>
    </row>
    <row r="213" spans="1:7" ht="23.25" x14ac:dyDescent="0.25">
      <c r="A213" s="41" t="s">
        <v>75</v>
      </c>
      <c r="B213" s="58" t="s">
        <v>266</v>
      </c>
      <c r="C213" s="87">
        <v>30</v>
      </c>
      <c r="D213" s="20">
        <v>1.98</v>
      </c>
      <c r="E213" s="20">
        <v>0.36</v>
      </c>
      <c r="F213" s="20">
        <v>11.88</v>
      </c>
      <c r="G213" s="20">
        <v>59.4</v>
      </c>
    </row>
    <row r="214" spans="1:7" ht="23.25" x14ac:dyDescent="0.25">
      <c r="A214" s="41" t="s">
        <v>74</v>
      </c>
      <c r="B214" s="56" t="s">
        <v>267</v>
      </c>
      <c r="C214" s="88">
        <v>30</v>
      </c>
      <c r="D214" s="19">
        <v>2.2799999999999998</v>
      </c>
      <c r="E214" s="19">
        <v>0.24</v>
      </c>
      <c r="F214" s="19">
        <v>14.76</v>
      </c>
      <c r="G214" s="19">
        <v>70.5</v>
      </c>
    </row>
    <row r="215" spans="1:7" ht="18" x14ac:dyDescent="0.25">
      <c r="A215" s="41"/>
      <c r="B215" s="3" t="s">
        <v>15</v>
      </c>
      <c r="C215" s="80">
        <v>816</v>
      </c>
      <c r="D215" s="21">
        <f>SUM(D208:D214)</f>
        <v>23.738944444444446</v>
      </c>
      <c r="E215" s="21">
        <f t="shared" ref="E215:G215" si="11">SUM(E208:E214)</f>
        <v>22.629999999999995</v>
      </c>
      <c r="F215" s="21">
        <f t="shared" si="11"/>
        <v>103.08</v>
      </c>
      <c r="G215" s="21">
        <f t="shared" si="11"/>
        <v>685.22222222222217</v>
      </c>
    </row>
    <row r="216" spans="1:7" ht="18" x14ac:dyDescent="0.25">
      <c r="A216" s="41"/>
      <c r="B216" s="3"/>
      <c r="C216" s="86"/>
      <c r="D216" s="21"/>
      <c r="E216" s="21"/>
      <c r="F216" s="21"/>
      <c r="G216" s="21"/>
    </row>
    <row r="217" spans="1:7" ht="18" x14ac:dyDescent="0.25">
      <c r="A217" s="42"/>
      <c r="B217" s="3" t="s">
        <v>17</v>
      </c>
      <c r="C217" s="80">
        <f>C205+C215</f>
        <v>1339</v>
      </c>
      <c r="D217" s="21">
        <f>D205+D215</f>
        <v>38.508944444444445</v>
      </c>
      <c r="E217" s="34">
        <f t="shared" ref="E217:G217" si="12">E205+E215</f>
        <v>36.319999999999993</v>
      </c>
      <c r="F217" s="34">
        <f t="shared" si="12"/>
        <v>156.35</v>
      </c>
      <c r="G217" s="34">
        <f t="shared" si="12"/>
        <v>1087.1222222222223</v>
      </c>
    </row>
    <row r="218" spans="1:7" ht="18" x14ac:dyDescent="0.25">
      <c r="A218" s="41"/>
      <c r="B218" s="56"/>
      <c r="C218" s="86"/>
      <c r="D218" s="19"/>
      <c r="E218" s="19"/>
      <c r="F218" s="19"/>
      <c r="G218" s="19"/>
    </row>
    <row r="219" spans="1:7" ht="18" x14ac:dyDescent="0.25">
      <c r="A219" s="41"/>
      <c r="B219" s="69"/>
      <c r="C219" s="95"/>
      <c r="D219" s="28"/>
      <c r="E219" s="28"/>
      <c r="F219" s="28"/>
      <c r="G219" s="28"/>
    </row>
    <row r="220" spans="1:7" ht="18" x14ac:dyDescent="0.25">
      <c r="A220" s="42"/>
      <c r="B220" s="3" t="s">
        <v>41</v>
      </c>
      <c r="C220" s="80"/>
      <c r="D220" s="25"/>
      <c r="E220" s="25"/>
      <c r="F220" s="25"/>
      <c r="G220" s="25"/>
    </row>
    <row r="221" spans="1:7" ht="18" x14ac:dyDescent="0.25">
      <c r="A221" s="41"/>
      <c r="B221" s="3" t="s">
        <v>4</v>
      </c>
      <c r="C221" s="80" t="s">
        <v>5</v>
      </c>
      <c r="D221" s="21" t="s">
        <v>6</v>
      </c>
      <c r="E221" s="21" t="s">
        <v>7</v>
      </c>
      <c r="F221" s="21" t="s">
        <v>8</v>
      </c>
      <c r="G221" s="21" t="s">
        <v>9</v>
      </c>
    </row>
    <row r="222" spans="1:7" ht="18" x14ac:dyDescent="0.25">
      <c r="A222" s="41"/>
      <c r="B222" s="3" t="s">
        <v>10</v>
      </c>
      <c r="C222" s="80"/>
      <c r="D222" s="21"/>
      <c r="E222" s="21"/>
      <c r="F222" s="21"/>
      <c r="G222" s="21"/>
    </row>
    <row r="223" spans="1:7" ht="23.25" x14ac:dyDescent="0.25">
      <c r="A223" s="41" t="s">
        <v>127</v>
      </c>
      <c r="B223" s="56" t="s">
        <v>56</v>
      </c>
      <c r="C223" s="86">
        <v>70</v>
      </c>
      <c r="D223" s="19">
        <v>0.49</v>
      </c>
      <c r="E223" s="19">
        <v>7.0000000000000007E-2</v>
      </c>
      <c r="F223" s="19">
        <v>1.33</v>
      </c>
      <c r="G223" s="19">
        <v>8.4</v>
      </c>
    </row>
    <row r="224" spans="1:7" ht="23.25" x14ac:dyDescent="0.25">
      <c r="A224" s="41" t="s">
        <v>71</v>
      </c>
      <c r="B224" s="56" t="s">
        <v>154</v>
      </c>
      <c r="C224" s="86" t="s">
        <v>254</v>
      </c>
      <c r="D224" s="19">
        <v>7.74</v>
      </c>
      <c r="E224" s="19">
        <v>10.210000000000001</v>
      </c>
      <c r="F224" s="19">
        <v>27.9</v>
      </c>
      <c r="G224" s="19">
        <v>247.4</v>
      </c>
    </row>
    <row r="225" spans="1:7" ht="23.25" x14ac:dyDescent="0.25">
      <c r="A225" s="41" t="s">
        <v>78</v>
      </c>
      <c r="B225" s="56" t="s">
        <v>19</v>
      </c>
      <c r="C225" s="86">
        <v>200</v>
      </c>
      <c r="D225" s="19">
        <v>4.08</v>
      </c>
      <c r="E225" s="19">
        <v>3.54</v>
      </c>
      <c r="F225" s="19">
        <v>17.579999999999998</v>
      </c>
      <c r="G225" s="19">
        <v>118.6</v>
      </c>
    </row>
    <row r="226" spans="1:7" ht="23.25" x14ac:dyDescent="0.25">
      <c r="A226" s="41" t="s">
        <v>74</v>
      </c>
      <c r="B226" s="56" t="s">
        <v>14</v>
      </c>
      <c r="C226" s="88">
        <v>45</v>
      </c>
      <c r="D226" s="20">
        <v>3.38</v>
      </c>
      <c r="E226" s="20">
        <v>1.31</v>
      </c>
      <c r="F226" s="20">
        <v>23.13</v>
      </c>
      <c r="G226" s="20">
        <v>117.9</v>
      </c>
    </row>
    <row r="227" spans="1:7" ht="18" x14ac:dyDescent="0.25">
      <c r="A227" s="41"/>
      <c r="B227" s="3" t="s">
        <v>15</v>
      </c>
      <c r="C227" s="80">
        <v>500</v>
      </c>
      <c r="D227" s="21">
        <f>SUM(D223:D226)</f>
        <v>15.690000000000001</v>
      </c>
      <c r="E227" s="21">
        <f>SUM(E223:E226)</f>
        <v>15.13</v>
      </c>
      <c r="F227" s="21">
        <f>SUM(F223:F226)</f>
        <v>69.94</v>
      </c>
      <c r="G227" s="21">
        <f>SUM(G223:G226)</f>
        <v>492.29999999999995</v>
      </c>
    </row>
    <row r="228" spans="1:7" ht="18" x14ac:dyDescent="0.25">
      <c r="A228" s="41"/>
      <c r="B228" s="3"/>
      <c r="C228" s="80"/>
      <c r="D228" s="21"/>
      <c r="E228" s="21"/>
      <c r="F228" s="21"/>
      <c r="G228" s="21"/>
    </row>
    <row r="229" spans="1:7" ht="18" x14ac:dyDescent="0.25">
      <c r="A229" s="41"/>
      <c r="B229" s="3" t="s">
        <v>16</v>
      </c>
      <c r="C229" s="86"/>
      <c r="D229" s="19"/>
      <c r="E229" s="19"/>
      <c r="F229" s="19"/>
      <c r="G229" s="19"/>
    </row>
    <row r="230" spans="1:7" ht="31.5" customHeight="1" x14ac:dyDescent="0.25">
      <c r="A230" s="41" t="s">
        <v>122</v>
      </c>
      <c r="B230" s="61" t="s">
        <v>24</v>
      </c>
      <c r="C230" s="86" t="s">
        <v>227</v>
      </c>
      <c r="D230" s="19">
        <v>1.8740000000000001</v>
      </c>
      <c r="E230" s="19">
        <v>5.5720000000000001</v>
      </c>
      <c r="F230" s="19">
        <v>9.9439999999999991</v>
      </c>
      <c r="G230" s="19">
        <v>102</v>
      </c>
    </row>
    <row r="231" spans="1:7" ht="28.5" customHeight="1" x14ac:dyDescent="0.25">
      <c r="A231" s="41" t="s">
        <v>123</v>
      </c>
      <c r="B231" s="56" t="s">
        <v>258</v>
      </c>
      <c r="C231" s="86">
        <v>200</v>
      </c>
      <c r="D231" s="29">
        <v>18.3</v>
      </c>
      <c r="E231" s="29">
        <v>19.12</v>
      </c>
      <c r="F231" s="29">
        <v>43.495600000000003</v>
      </c>
      <c r="G231" s="29">
        <v>427.76</v>
      </c>
    </row>
    <row r="232" spans="1:7" ht="28.5" customHeight="1" x14ac:dyDescent="0.25">
      <c r="A232" s="41" t="s">
        <v>178</v>
      </c>
      <c r="B232" s="59" t="s">
        <v>179</v>
      </c>
      <c r="C232" s="91">
        <v>60</v>
      </c>
      <c r="D232" s="23">
        <v>1.86</v>
      </c>
      <c r="E232" s="23">
        <v>3.2</v>
      </c>
      <c r="F232" s="23">
        <v>3.9</v>
      </c>
      <c r="G232" s="23">
        <v>24</v>
      </c>
    </row>
    <row r="233" spans="1:7" ht="23.25" x14ac:dyDescent="0.25">
      <c r="A233" s="41" t="s">
        <v>156</v>
      </c>
      <c r="B233" s="56" t="s">
        <v>31</v>
      </c>
      <c r="C233" s="86">
        <v>200</v>
      </c>
      <c r="D233" s="19">
        <v>0.56999999999999995</v>
      </c>
      <c r="E233" s="19">
        <v>0.06</v>
      </c>
      <c r="F233" s="19">
        <v>30.2</v>
      </c>
      <c r="G233" s="19">
        <v>123.6</v>
      </c>
    </row>
    <row r="234" spans="1:7" ht="23.25" x14ac:dyDescent="0.25">
      <c r="A234" s="41" t="s">
        <v>75</v>
      </c>
      <c r="B234" s="58" t="s">
        <v>266</v>
      </c>
      <c r="C234" s="87">
        <v>40</v>
      </c>
      <c r="D234" s="20">
        <v>2.64</v>
      </c>
      <c r="E234" s="20">
        <v>0.48</v>
      </c>
      <c r="F234" s="20">
        <v>15.84</v>
      </c>
      <c r="G234" s="20">
        <v>79.2</v>
      </c>
    </row>
    <row r="235" spans="1:7" ht="23.25" x14ac:dyDescent="0.25">
      <c r="A235" s="41" t="s">
        <v>74</v>
      </c>
      <c r="B235" s="56" t="s">
        <v>267</v>
      </c>
      <c r="C235" s="88">
        <v>40</v>
      </c>
      <c r="D235" s="19">
        <v>3.04</v>
      </c>
      <c r="E235" s="19">
        <v>0.32</v>
      </c>
      <c r="F235" s="19">
        <v>19.68</v>
      </c>
      <c r="G235" s="19">
        <v>94</v>
      </c>
    </row>
    <row r="236" spans="1:7" ht="18" x14ac:dyDescent="0.25">
      <c r="A236" s="41"/>
      <c r="B236" s="3" t="s">
        <v>15</v>
      </c>
      <c r="C236" s="80">
        <v>750</v>
      </c>
      <c r="D236" s="21">
        <f>SUM(D230:D235)</f>
        <v>28.283999999999999</v>
      </c>
      <c r="E236" s="21">
        <f t="shared" ref="E236:G236" si="13">SUM(E230:E235)</f>
        <v>28.751999999999999</v>
      </c>
      <c r="F236" s="21">
        <f t="shared" si="13"/>
        <v>123.05959999999999</v>
      </c>
      <c r="G236" s="21">
        <f t="shared" si="13"/>
        <v>850.56000000000006</v>
      </c>
    </row>
    <row r="237" spans="1:7" ht="18" x14ac:dyDescent="0.25">
      <c r="A237" s="41"/>
      <c r="B237" s="3"/>
      <c r="C237" s="86"/>
      <c r="D237" s="21"/>
      <c r="E237" s="21"/>
      <c r="F237" s="21"/>
      <c r="G237" s="21"/>
    </row>
    <row r="238" spans="1:7" ht="18" x14ac:dyDescent="0.25">
      <c r="A238" s="42"/>
      <c r="B238" s="3" t="s">
        <v>17</v>
      </c>
      <c r="C238" s="80">
        <f>C227+C236</f>
        <v>1250</v>
      </c>
      <c r="D238" s="34">
        <f t="shared" ref="D238:G238" si="14">D227+D236</f>
        <v>43.974000000000004</v>
      </c>
      <c r="E238" s="34">
        <f t="shared" si="14"/>
        <v>43.881999999999998</v>
      </c>
      <c r="F238" s="34">
        <f t="shared" si="14"/>
        <v>192.99959999999999</v>
      </c>
      <c r="G238" s="34">
        <f t="shared" si="14"/>
        <v>1342.8600000000001</v>
      </c>
    </row>
    <row r="239" spans="1:7" ht="18" x14ac:dyDescent="0.25">
      <c r="A239" s="41"/>
      <c r="B239" s="56"/>
      <c r="C239" s="86"/>
      <c r="D239" s="19"/>
      <c r="E239" s="19"/>
      <c r="F239" s="19"/>
      <c r="G239" s="19"/>
    </row>
    <row r="240" spans="1:7" ht="18" x14ac:dyDescent="0.25">
      <c r="A240" s="41"/>
      <c r="B240" s="56"/>
      <c r="C240" s="86"/>
      <c r="D240" s="19"/>
      <c r="E240" s="19"/>
      <c r="F240" s="19"/>
      <c r="G240" s="19"/>
    </row>
    <row r="241" spans="1:7" ht="18" x14ac:dyDescent="0.25">
      <c r="A241" s="42"/>
      <c r="B241" s="3" t="s">
        <v>43</v>
      </c>
      <c r="C241" s="80"/>
      <c r="D241" s="25"/>
      <c r="E241" s="25"/>
      <c r="F241" s="25"/>
      <c r="G241" s="25"/>
    </row>
    <row r="242" spans="1:7" ht="18" x14ac:dyDescent="0.25">
      <c r="A242" s="41"/>
      <c r="B242" s="3" t="s">
        <v>4</v>
      </c>
      <c r="C242" s="80" t="s">
        <v>5</v>
      </c>
      <c r="D242" s="21" t="s">
        <v>6</v>
      </c>
      <c r="E242" s="21" t="s">
        <v>7</v>
      </c>
      <c r="F242" s="21" t="s">
        <v>8</v>
      </c>
      <c r="G242" s="21" t="s">
        <v>9</v>
      </c>
    </row>
    <row r="243" spans="1:7" ht="18" x14ac:dyDescent="0.25">
      <c r="A243" s="41"/>
      <c r="B243" s="3" t="s">
        <v>10</v>
      </c>
      <c r="C243" s="80"/>
      <c r="D243" s="21"/>
      <c r="E243" s="21"/>
      <c r="F243" s="21"/>
      <c r="G243" s="21"/>
    </row>
    <row r="244" spans="1:7" x14ac:dyDescent="0.3">
      <c r="A244" s="43"/>
    </row>
    <row r="245" spans="1:7" ht="23.25" x14ac:dyDescent="0.25">
      <c r="A245" s="41" t="s">
        <v>77</v>
      </c>
      <c r="B245" s="56" t="s">
        <v>23</v>
      </c>
      <c r="C245" s="86">
        <v>10</v>
      </c>
      <c r="D245" s="19">
        <v>0.08</v>
      </c>
      <c r="E245" s="19">
        <v>7.25</v>
      </c>
      <c r="F245" s="19">
        <v>0.13</v>
      </c>
      <c r="G245" s="19">
        <v>66</v>
      </c>
    </row>
    <row r="246" spans="1:7" ht="23.25" x14ac:dyDescent="0.25">
      <c r="A246" s="41" t="s">
        <v>225</v>
      </c>
      <c r="B246" s="56" t="s">
        <v>223</v>
      </c>
      <c r="C246" s="86" t="s">
        <v>175</v>
      </c>
      <c r="D246" s="19">
        <v>3.29</v>
      </c>
      <c r="E246" s="19">
        <v>3.335</v>
      </c>
      <c r="F246" s="19">
        <v>21.23</v>
      </c>
      <c r="G246" s="19">
        <v>128.4</v>
      </c>
    </row>
    <row r="247" spans="1:7" ht="27.75" customHeight="1" x14ac:dyDescent="0.25">
      <c r="A247" s="41" t="s">
        <v>124</v>
      </c>
      <c r="B247" s="56" t="s">
        <v>44</v>
      </c>
      <c r="C247" s="86">
        <v>100</v>
      </c>
      <c r="D247" s="19">
        <v>12.66</v>
      </c>
      <c r="E247" s="19">
        <v>8.92</v>
      </c>
      <c r="F247" s="19">
        <v>24.87</v>
      </c>
      <c r="G247" s="19">
        <v>210.12</v>
      </c>
    </row>
    <row r="248" spans="1:7" ht="23.25" x14ac:dyDescent="0.25">
      <c r="A248" s="41" t="s">
        <v>93</v>
      </c>
      <c r="B248" s="56" t="s">
        <v>85</v>
      </c>
      <c r="C248" s="86" t="s">
        <v>253</v>
      </c>
      <c r="D248" s="19">
        <v>7.0000000000000007E-2</v>
      </c>
      <c r="E248" s="19">
        <v>0.02</v>
      </c>
      <c r="F248" s="19">
        <v>15</v>
      </c>
      <c r="G248" s="19">
        <v>60</v>
      </c>
    </row>
    <row r="249" spans="1:7" ht="23.25" x14ac:dyDescent="0.25">
      <c r="A249" s="41" t="s">
        <v>74</v>
      </c>
      <c r="B249" s="56" t="s">
        <v>14</v>
      </c>
      <c r="C249" s="88">
        <v>40</v>
      </c>
      <c r="D249" s="20">
        <v>3</v>
      </c>
      <c r="E249" s="20">
        <v>1.1599999999999999</v>
      </c>
      <c r="F249" s="20">
        <v>20.56</v>
      </c>
      <c r="G249" s="20">
        <v>104.8</v>
      </c>
    </row>
    <row r="250" spans="1:7" ht="18" x14ac:dyDescent="0.25">
      <c r="A250" s="41"/>
      <c r="B250" s="3" t="s">
        <v>15</v>
      </c>
      <c r="C250" s="80">
        <v>504</v>
      </c>
      <c r="D250" s="21">
        <f>SUM(D245:D249)</f>
        <v>19.100000000000001</v>
      </c>
      <c r="E250" s="21">
        <f t="shared" ref="E250:G250" si="15">SUM(E245:E249)</f>
        <v>20.685000000000002</v>
      </c>
      <c r="F250" s="21">
        <f t="shared" si="15"/>
        <v>81.790000000000006</v>
      </c>
      <c r="G250" s="21">
        <f t="shared" si="15"/>
        <v>569.31999999999994</v>
      </c>
    </row>
    <row r="251" spans="1:7" ht="18" x14ac:dyDescent="0.25">
      <c r="A251" s="41"/>
      <c r="B251" s="3"/>
      <c r="C251" s="80"/>
      <c r="D251" s="21"/>
      <c r="E251" s="21"/>
      <c r="F251" s="21"/>
      <c r="G251" s="21"/>
    </row>
    <row r="252" spans="1:7" ht="18" x14ac:dyDescent="0.25">
      <c r="A252" s="41"/>
      <c r="B252" s="3"/>
      <c r="C252" s="80"/>
      <c r="D252" s="21"/>
      <c r="E252" s="21"/>
      <c r="F252" s="21"/>
      <c r="G252" s="21"/>
    </row>
    <row r="253" spans="1:7" ht="18" x14ac:dyDescent="0.25">
      <c r="A253" s="41"/>
      <c r="B253" s="3" t="s">
        <v>16</v>
      </c>
      <c r="C253" s="86"/>
      <c r="D253" s="19"/>
      <c r="E253" s="19"/>
      <c r="F253" s="19"/>
      <c r="G253" s="19"/>
    </row>
    <row r="254" spans="1:7" ht="57.75" customHeight="1" x14ac:dyDescent="0.25">
      <c r="A254" s="46" t="s">
        <v>125</v>
      </c>
      <c r="B254" s="70" t="s">
        <v>164</v>
      </c>
      <c r="C254" s="87" t="s">
        <v>219</v>
      </c>
      <c r="D254" s="20">
        <v>3.1964444444444444</v>
      </c>
      <c r="E254" s="20">
        <v>7.7355555555555551</v>
      </c>
      <c r="F254" s="20">
        <v>7.5819999999999999</v>
      </c>
      <c r="G254" s="20">
        <v>118.22222222222221</v>
      </c>
    </row>
    <row r="255" spans="1:7" ht="18" x14ac:dyDescent="0.25">
      <c r="A255" s="41" t="s">
        <v>199</v>
      </c>
      <c r="B255" s="56" t="s">
        <v>101</v>
      </c>
      <c r="C255" s="86">
        <v>90</v>
      </c>
      <c r="D255" s="19">
        <v>13.16</v>
      </c>
      <c r="E255" s="19">
        <v>10.199999999999999</v>
      </c>
      <c r="F255" s="19">
        <v>9.8000000000000007</v>
      </c>
      <c r="G255" s="19">
        <v>169.9</v>
      </c>
    </row>
    <row r="256" spans="1:7" ht="29.25" customHeight="1" x14ac:dyDescent="0.25">
      <c r="A256" s="41" t="s">
        <v>198</v>
      </c>
      <c r="B256" s="56" t="s">
        <v>229</v>
      </c>
      <c r="C256" s="86" t="s">
        <v>228</v>
      </c>
      <c r="D256" s="19">
        <v>4.4563652326602279</v>
      </c>
      <c r="E256" s="19">
        <v>7.8830553116769089</v>
      </c>
      <c r="F256" s="19">
        <v>39.742669007901668</v>
      </c>
      <c r="G256" s="19">
        <v>248.76848112379278</v>
      </c>
    </row>
    <row r="257" spans="1:7" ht="23.25" x14ac:dyDescent="0.25">
      <c r="A257" s="41" t="s">
        <v>76</v>
      </c>
      <c r="B257" s="56" t="s">
        <v>190</v>
      </c>
      <c r="C257" s="87">
        <v>200</v>
      </c>
      <c r="D257" s="19">
        <v>1</v>
      </c>
      <c r="E257" s="19">
        <v>0.2</v>
      </c>
      <c r="F257" s="19">
        <v>20.2</v>
      </c>
      <c r="G257" s="19">
        <v>86.6</v>
      </c>
    </row>
    <row r="258" spans="1:7" ht="23.25" x14ac:dyDescent="0.25">
      <c r="A258" s="41" t="s">
        <v>75</v>
      </c>
      <c r="B258" s="58" t="s">
        <v>266</v>
      </c>
      <c r="C258" s="87">
        <v>40</v>
      </c>
      <c r="D258" s="20">
        <v>2.64</v>
      </c>
      <c r="E258" s="20">
        <v>0.48</v>
      </c>
      <c r="F258" s="20">
        <v>15.84</v>
      </c>
      <c r="G258" s="20">
        <v>79.2</v>
      </c>
    </row>
    <row r="259" spans="1:7" ht="23.25" x14ac:dyDescent="0.25">
      <c r="A259" s="41" t="s">
        <v>74</v>
      </c>
      <c r="B259" s="56" t="s">
        <v>267</v>
      </c>
      <c r="C259" s="88">
        <v>40</v>
      </c>
      <c r="D259" s="19">
        <v>3.04</v>
      </c>
      <c r="E259" s="19">
        <v>0.32</v>
      </c>
      <c r="F259" s="19">
        <v>19.68</v>
      </c>
      <c r="G259" s="19">
        <v>94</v>
      </c>
    </row>
    <row r="260" spans="1:7" ht="18" x14ac:dyDescent="0.25">
      <c r="A260" s="41"/>
      <c r="B260" s="3" t="s">
        <v>15</v>
      </c>
      <c r="C260" s="80">
        <v>774</v>
      </c>
      <c r="D260" s="21">
        <f>SUM(D254:D259)</f>
        <v>27.492809677104674</v>
      </c>
      <c r="E260" s="21">
        <f>SUM(E254:E259)</f>
        <v>26.818610867232461</v>
      </c>
      <c r="F260" s="21">
        <f>SUM(F254:F259)</f>
        <v>112.84466900790167</v>
      </c>
      <c r="G260" s="21">
        <f>SUM(G254:G259)</f>
        <v>796.69070334601508</v>
      </c>
    </row>
    <row r="261" spans="1:7" ht="18" x14ac:dyDescent="0.25">
      <c r="A261" s="41"/>
      <c r="B261" s="3"/>
      <c r="C261" s="86"/>
      <c r="D261" s="21"/>
      <c r="E261" s="21"/>
      <c r="F261" s="21"/>
      <c r="G261" s="21"/>
    </row>
    <row r="262" spans="1:7" ht="18" x14ac:dyDescent="0.25">
      <c r="A262" s="42"/>
      <c r="B262" s="3" t="s">
        <v>17</v>
      </c>
      <c r="C262" s="80">
        <f>C250+C260</f>
        <v>1278</v>
      </c>
      <c r="D262" s="34">
        <f t="shared" ref="D262:G262" si="16">D250+D260</f>
        <v>46.592809677104675</v>
      </c>
      <c r="E262" s="34">
        <f t="shared" si="16"/>
        <v>47.503610867232467</v>
      </c>
      <c r="F262" s="34">
        <f t="shared" si="16"/>
        <v>194.63466900790166</v>
      </c>
      <c r="G262" s="34">
        <f t="shared" si="16"/>
        <v>1366.0107033460149</v>
      </c>
    </row>
    <row r="263" spans="1:7" ht="18" x14ac:dyDescent="0.25">
      <c r="A263" s="41"/>
      <c r="B263" s="56"/>
      <c r="C263" s="86"/>
      <c r="D263" s="19"/>
      <c r="E263" s="19"/>
      <c r="F263" s="19"/>
      <c r="G263" s="27"/>
    </row>
    <row r="264" spans="1:7" ht="18" x14ac:dyDescent="0.25">
      <c r="A264" s="41"/>
      <c r="B264" s="56"/>
      <c r="C264" s="86"/>
      <c r="D264" s="19"/>
      <c r="E264" s="19"/>
      <c r="F264" s="19"/>
      <c r="G264" s="27"/>
    </row>
    <row r="265" spans="1:7" ht="18" x14ac:dyDescent="0.25">
      <c r="A265" s="99"/>
      <c r="B265" s="3" t="s">
        <v>45</v>
      </c>
      <c r="C265" s="80"/>
      <c r="D265" s="25"/>
      <c r="E265" s="25"/>
      <c r="F265" s="25"/>
      <c r="G265" s="25"/>
    </row>
    <row r="266" spans="1:7" ht="18" x14ac:dyDescent="0.25">
      <c r="A266" s="100"/>
      <c r="B266" s="3" t="s">
        <v>4</v>
      </c>
      <c r="C266" s="80" t="s">
        <v>5</v>
      </c>
      <c r="D266" s="25" t="s">
        <v>6</v>
      </c>
      <c r="E266" s="25" t="s">
        <v>7</v>
      </c>
      <c r="F266" s="25" t="s">
        <v>8</v>
      </c>
      <c r="G266" s="25" t="s">
        <v>9</v>
      </c>
    </row>
    <row r="267" spans="1:7" ht="18" x14ac:dyDescent="0.25">
      <c r="A267" s="45"/>
      <c r="B267" s="3" t="s">
        <v>10</v>
      </c>
      <c r="C267" s="80"/>
      <c r="D267" s="21"/>
      <c r="E267" s="21"/>
      <c r="F267" s="21"/>
      <c r="G267" s="21"/>
    </row>
    <row r="268" spans="1:7" ht="23.25" x14ac:dyDescent="0.25">
      <c r="A268" s="41" t="s">
        <v>70</v>
      </c>
      <c r="B268" s="56" t="s">
        <v>11</v>
      </c>
      <c r="C268" s="86">
        <v>15</v>
      </c>
      <c r="D268" s="19">
        <v>3.95</v>
      </c>
      <c r="E268" s="19">
        <v>3.99</v>
      </c>
      <c r="F268" s="19"/>
      <c r="G268" s="19">
        <v>51.5</v>
      </c>
    </row>
    <row r="269" spans="1:7" ht="23.25" x14ac:dyDescent="0.25">
      <c r="A269" s="41" t="s">
        <v>71</v>
      </c>
      <c r="B269" s="56" t="s">
        <v>151</v>
      </c>
      <c r="C269" s="86" t="s">
        <v>175</v>
      </c>
      <c r="D269" s="19">
        <v>3.21</v>
      </c>
      <c r="E269" s="19">
        <v>4.3</v>
      </c>
      <c r="F269" s="19">
        <v>15.18</v>
      </c>
      <c r="G269" s="19">
        <v>169.5</v>
      </c>
    </row>
    <row r="270" spans="1:7" ht="23.25" x14ac:dyDescent="0.25">
      <c r="A270" s="41" t="s">
        <v>126</v>
      </c>
      <c r="B270" s="56" t="s">
        <v>46</v>
      </c>
      <c r="C270" s="86" t="s">
        <v>244</v>
      </c>
      <c r="D270" s="19">
        <v>7.5</v>
      </c>
      <c r="E270" s="19">
        <v>8.6999999999999993</v>
      </c>
      <c r="F270" s="19">
        <v>41.176000000000002</v>
      </c>
      <c r="G270" s="19">
        <v>214.8</v>
      </c>
    </row>
    <row r="271" spans="1:7" ht="32.25" customHeight="1" x14ac:dyDescent="0.25">
      <c r="A271" s="44" t="s">
        <v>109</v>
      </c>
      <c r="B271" s="56" t="s">
        <v>13</v>
      </c>
      <c r="C271" s="86">
        <v>200</v>
      </c>
      <c r="D271" s="19">
        <v>3.17</v>
      </c>
      <c r="E271" s="19">
        <v>2.68</v>
      </c>
      <c r="F271" s="19">
        <v>15.95</v>
      </c>
      <c r="G271" s="19">
        <v>100.6</v>
      </c>
    </row>
    <row r="272" spans="1:7" ht="23.25" x14ac:dyDescent="0.25">
      <c r="A272" s="41" t="s">
        <v>74</v>
      </c>
      <c r="B272" s="56" t="s">
        <v>14</v>
      </c>
      <c r="C272" s="88">
        <v>30</v>
      </c>
      <c r="D272" s="20">
        <v>2.25</v>
      </c>
      <c r="E272" s="20">
        <v>0.87</v>
      </c>
      <c r="F272" s="20">
        <v>15.42</v>
      </c>
      <c r="G272" s="20">
        <v>78.599999999999994</v>
      </c>
    </row>
    <row r="273" spans="1:7" ht="18" x14ac:dyDescent="0.25">
      <c r="A273" s="45"/>
      <c r="B273" s="3" t="s">
        <v>15</v>
      </c>
      <c r="C273" s="80">
        <v>544</v>
      </c>
      <c r="D273" s="21">
        <f>SUM(D268:D272)</f>
        <v>20.079999999999998</v>
      </c>
      <c r="E273" s="21">
        <f t="shared" ref="E273:G273" si="17">SUM(E268:E272)</f>
        <v>20.54</v>
      </c>
      <c r="F273" s="21">
        <f t="shared" si="17"/>
        <v>87.725999999999999</v>
      </c>
      <c r="G273" s="21">
        <f t="shared" si="17"/>
        <v>615</v>
      </c>
    </row>
    <row r="274" spans="1:7" ht="18" x14ac:dyDescent="0.25">
      <c r="A274" s="45"/>
      <c r="B274" s="3"/>
      <c r="C274" s="80"/>
      <c r="D274" s="21"/>
      <c r="E274" s="21"/>
      <c r="F274" s="21"/>
      <c r="G274" s="21"/>
    </row>
    <row r="275" spans="1:7" ht="18" x14ac:dyDescent="0.25">
      <c r="A275" s="45"/>
      <c r="B275" s="3"/>
      <c r="C275" s="80"/>
      <c r="D275" s="21"/>
      <c r="E275" s="21"/>
      <c r="F275" s="21"/>
      <c r="G275" s="21"/>
    </row>
    <row r="276" spans="1:7" ht="18" x14ac:dyDescent="0.25">
      <c r="A276" s="45"/>
      <c r="B276" s="3" t="s">
        <v>16</v>
      </c>
      <c r="C276" s="86"/>
      <c r="D276" s="19"/>
      <c r="E276" s="19"/>
      <c r="F276" s="19"/>
      <c r="G276" s="27"/>
    </row>
    <row r="277" spans="1:7" ht="23.25" x14ac:dyDescent="0.25">
      <c r="A277" s="41" t="s">
        <v>127</v>
      </c>
      <c r="B277" s="56" t="s">
        <v>56</v>
      </c>
      <c r="C277" s="86">
        <v>60</v>
      </c>
      <c r="D277" s="19">
        <v>0.42</v>
      </c>
      <c r="E277" s="19">
        <v>0.06</v>
      </c>
      <c r="F277" s="19">
        <v>1.1399999999999999</v>
      </c>
      <c r="G277" s="19">
        <v>7.2</v>
      </c>
    </row>
    <row r="278" spans="1:7" ht="31.5" customHeight="1" x14ac:dyDescent="0.25">
      <c r="A278" s="101" t="s">
        <v>144</v>
      </c>
      <c r="B278" s="58" t="s">
        <v>47</v>
      </c>
      <c r="C278" s="87" t="s">
        <v>230</v>
      </c>
      <c r="D278" s="20">
        <v>7.1182210323409727</v>
      </c>
      <c r="E278" s="20">
        <v>6.1848160205611489</v>
      </c>
      <c r="F278" s="20">
        <v>15.193563075605056</v>
      </c>
      <c r="G278" s="20">
        <v>157.40042835724995</v>
      </c>
    </row>
    <row r="279" spans="1:7" ht="27" customHeight="1" x14ac:dyDescent="0.25">
      <c r="A279" s="101"/>
      <c r="B279" s="58" t="s">
        <v>29</v>
      </c>
      <c r="C279" s="87"/>
      <c r="D279" s="20"/>
      <c r="E279" s="20"/>
      <c r="F279" s="20"/>
      <c r="G279" s="20"/>
    </row>
    <row r="280" spans="1:7" ht="50.25" customHeight="1" x14ac:dyDescent="0.25">
      <c r="A280" s="44" t="s">
        <v>200</v>
      </c>
      <c r="B280" s="56" t="s">
        <v>269</v>
      </c>
      <c r="C280" s="86" t="s">
        <v>259</v>
      </c>
      <c r="D280" s="19">
        <v>10.11</v>
      </c>
      <c r="E280" s="19">
        <v>16.920000000000002</v>
      </c>
      <c r="F280" s="19">
        <v>15.11</v>
      </c>
      <c r="G280" s="19">
        <v>249.54</v>
      </c>
    </row>
    <row r="281" spans="1:7" ht="35.25" customHeight="1" x14ac:dyDescent="0.25">
      <c r="A281" s="44" t="s">
        <v>116</v>
      </c>
      <c r="B281" s="56" t="s">
        <v>48</v>
      </c>
      <c r="C281" s="86">
        <v>150</v>
      </c>
      <c r="D281" s="19">
        <v>5.6</v>
      </c>
      <c r="E281" s="19">
        <v>2.2999999999999998</v>
      </c>
      <c r="F281" s="19">
        <v>39.729999999999997</v>
      </c>
      <c r="G281" s="19">
        <v>214</v>
      </c>
    </row>
    <row r="282" spans="1:7" x14ac:dyDescent="0.3">
      <c r="A282" s="43"/>
    </row>
    <row r="283" spans="1:7" ht="30" customHeight="1" x14ac:dyDescent="0.25">
      <c r="A283" s="45" t="s">
        <v>140</v>
      </c>
      <c r="B283" s="56" t="s">
        <v>280</v>
      </c>
      <c r="C283" s="86">
        <v>200</v>
      </c>
      <c r="D283" s="19">
        <v>0.78</v>
      </c>
      <c r="E283" s="19">
        <v>0.05</v>
      </c>
      <c r="F283" s="19">
        <v>27.7</v>
      </c>
      <c r="G283" s="19">
        <v>114.8</v>
      </c>
    </row>
    <row r="284" spans="1:7" ht="23.25" x14ac:dyDescent="0.25">
      <c r="A284" s="41" t="s">
        <v>75</v>
      </c>
      <c r="B284" s="58" t="s">
        <v>266</v>
      </c>
      <c r="C284" s="87">
        <v>30</v>
      </c>
      <c r="D284" s="20">
        <v>1.98</v>
      </c>
      <c r="E284" s="20">
        <v>0.36</v>
      </c>
      <c r="F284" s="20">
        <v>11.88</v>
      </c>
      <c r="G284" s="20">
        <v>59.4</v>
      </c>
    </row>
    <row r="285" spans="1:7" ht="23.25" x14ac:dyDescent="0.25">
      <c r="A285" s="41" t="s">
        <v>74</v>
      </c>
      <c r="B285" s="56" t="s">
        <v>267</v>
      </c>
      <c r="C285" s="88">
        <v>30</v>
      </c>
      <c r="D285" s="19">
        <v>2.2799999999999998</v>
      </c>
      <c r="E285" s="19">
        <v>0.24</v>
      </c>
      <c r="F285" s="19">
        <v>14.76</v>
      </c>
      <c r="G285" s="19">
        <v>70.5</v>
      </c>
    </row>
    <row r="286" spans="1:7" ht="18" x14ac:dyDescent="0.25">
      <c r="A286" s="45"/>
      <c r="B286" s="3" t="s">
        <v>15</v>
      </c>
      <c r="C286" s="80">
        <v>812</v>
      </c>
      <c r="D286" s="21">
        <f>SUM(D277:D285)</f>
        <v>28.288221032340974</v>
      </c>
      <c r="E286" s="21">
        <f t="shared" ref="E286:G286" si="18">SUM(E277:E285)</f>
        <v>26.11481602056115</v>
      </c>
      <c r="F286" s="21">
        <f t="shared" si="18"/>
        <v>125.51356307560505</v>
      </c>
      <c r="G286" s="21">
        <f t="shared" si="18"/>
        <v>872.84042835724983</v>
      </c>
    </row>
    <row r="287" spans="1:7" ht="18" x14ac:dyDescent="0.25">
      <c r="A287" s="45"/>
      <c r="B287" s="3"/>
      <c r="C287" s="86"/>
      <c r="D287" s="21"/>
      <c r="E287" s="21"/>
      <c r="F287" s="21"/>
      <c r="G287" s="21"/>
    </row>
    <row r="288" spans="1:7" ht="18" x14ac:dyDescent="0.25">
      <c r="A288" s="47"/>
      <c r="B288" s="3" t="s">
        <v>17</v>
      </c>
      <c r="C288" s="80">
        <f>C273+C286</f>
        <v>1356</v>
      </c>
      <c r="D288" s="34">
        <f t="shared" ref="D288:G288" si="19">D273+D286</f>
        <v>48.368221032340969</v>
      </c>
      <c r="E288" s="34">
        <f t="shared" si="19"/>
        <v>46.65481602056115</v>
      </c>
      <c r="F288" s="34">
        <f t="shared" si="19"/>
        <v>213.23956307560505</v>
      </c>
      <c r="G288" s="34">
        <f t="shared" si="19"/>
        <v>1487.8404283572499</v>
      </c>
    </row>
    <row r="289" spans="1:7" ht="18" x14ac:dyDescent="0.25">
      <c r="A289" s="48"/>
      <c r="B289" s="71"/>
      <c r="C289" s="94"/>
      <c r="D289" s="30"/>
      <c r="E289" s="30"/>
      <c r="F289" s="30"/>
      <c r="G289" s="30"/>
    </row>
    <row r="290" spans="1:7" ht="18" x14ac:dyDescent="0.25">
      <c r="A290" s="48"/>
      <c r="B290" s="71"/>
      <c r="C290" s="94"/>
      <c r="D290" s="30"/>
      <c r="E290" s="30"/>
      <c r="F290" s="30"/>
      <c r="G290" s="30"/>
    </row>
    <row r="291" spans="1:7" ht="18" x14ac:dyDescent="0.25">
      <c r="A291" s="47"/>
      <c r="B291" s="3" t="s">
        <v>49</v>
      </c>
      <c r="C291" s="80"/>
      <c r="D291" s="25"/>
      <c r="E291" s="25"/>
      <c r="F291" s="25"/>
      <c r="G291" s="25"/>
    </row>
    <row r="292" spans="1:7" ht="18" x14ac:dyDescent="0.25">
      <c r="A292" s="45"/>
      <c r="B292" s="3" t="s">
        <v>4</v>
      </c>
      <c r="C292" s="80" t="s">
        <v>5</v>
      </c>
      <c r="D292" s="25" t="s">
        <v>6</v>
      </c>
      <c r="E292" s="25" t="s">
        <v>7</v>
      </c>
      <c r="F292" s="25" t="s">
        <v>8</v>
      </c>
      <c r="G292" s="25" t="s">
        <v>9</v>
      </c>
    </row>
    <row r="293" spans="1:7" ht="18" x14ac:dyDescent="0.25">
      <c r="A293" s="45"/>
      <c r="B293" s="3" t="s">
        <v>10</v>
      </c>
      <c r="C293" s="80"/>
      <c r="D293" s="21"/>
      <c r="E293" s="21"/>
      <c r="F293" s="21"/>
      <c r="G293" s="21"/>
    </row>
    <row r="294" spans="1:7" ht="23.25" x14ac:dyDescent="0.25">
      <c r="A294" s="41" t="s">
        <v>69</v>
      </c>
      <c r="B294" s="56" t="s">
        <v>277</v>
      </c>
      <c r="C294" s="86">
        <v>120</v>
      </c>
      <c r="D294" s="19">
        <v>1.08</v>
      </c>
      <c r="E294" s="19">
        <v>0.24</v>
      </c>
      <c r="F294" s="19">
        <v>9.7200000000000006</v>
      </c>
      <c r="G294" s="19">
        <v>51.6</v>
      </c>
    </row>
    <row r="295" spans="1:7" ht="23.25" x14ac:dyDescent="0.25">
      <c r="A295" s="41" t="s">
        <v>77</v>
      </c>
      <c r="B295" s="56" t="s">
        <v>23</v>
      </c>
      <c r="C295" s="86">
        <v>10</v>
      </c>
      <c r="D295" s="19">
        <v>0.08</v>
      </c>
      <c r="E295" s="19">
        <v>7.25</v>
      </c>
      <c r="F295" s="19">
        <v>0.13</v>
      </c>
      <c r="G295" s="19">
        <v>66</v>
      </c>
    </row>
    <row r="296" spans="1:7" ht="23.25" x14ac:dyDescent="0.25">
      <c r="A296" s="41" t="s">
        <v>71</v>
      </c>
      <c r="B296" s="56" t="s">
        <v>154</v>
      </c>
      <c r="C296" s="86" t="s">
        <v>175</v>
      </c>
      <c r="D296" s="19">
        <v>11.75</v>
      </c>
      <c r="E296" s="19">
        <v>7.76</v>
      </c>
      <c r="F296" s="19">
        <v>28.2</v>
      </c>
      <c r="G296" s="19">
        <v>210.9</v>
      </c>
    </row>
    <row r="297" spans="1:7" ht="23.25" x14ac:dyDescent="0.25">
      <c r="A297" s="41" t="s">
        <v>72</v>
      </c>
      <c r="B297" s="56" t="s">
        <v>150</v>
      </c>
      <c r="C297" s="86" t="s">
        <v>251</v>
      </c>
      <c r="D297" s="19">
        <v>1.55</v>
      </c>
      <c r="E297" s="19">
        <v>1.35</v>
      </c>
      <c r="F297" s="19">
        <v>15.9</v>
      </c>
      <c r="G297" s="19">
        <v>81</v>
      </c>
    </row>
    <row r="298" spans="1:7" ht="18" hidden="1" x14ac:dyDescent="0.25">
      <c r="A298" s="41"/>
      <c r="B298" s="56" t="s">
        <v>89</v>
      </c>
      <c r="C298" s="86">
        <v>25</v>
      </c>
      <c r="D298" s="19">
        <v>1.6</v>
      </c>
      <c r="E298" s="19">
        <v>2</v>
      </c>
      <c r="F298" s="19">
        <v>16.5</v>
      </c>
      <c r="G298" s="19">
        <v>90</v>
      </c>
    </row>
    <row r="299" spans="1:7" ht="23.25" x14ac:dyDescent="0.25">
      <c r="A299" s="41" t="s">
        <v>74</v>
      </c>
      <c r="B299" s="56" t="s">
        <v>14</v>
      </c>
      <c r="C299" s="88">
        <v>30</v>
      </c>
      <c r="D299" s="20">
        <v>2.25</v>
      </c>
      <c r="E299" s="20">
        <v>0.87</v>
      </c>
      <c r="F299" s="20">
        <v>15.42</v>
      </c>
      <c r="G299" s="20">
        <v>78.599999999999994</v>
      </c>
    </row>
    <row r="300" spans="1:7" ht="18" x14ac:dyDescent="0.25">
      <c r="A300" s="45"/>
      <c r="B300" s="3" t="s">
        <v>15</v>
      </c>
      <c r="C300" s="80">
        <v>539</v>
      </c>
      <c r="D300" s="21">
        <f>SUM(D294:D299)</f>
        <v>18.310000000000002</v>
      </c>
      <c r="E300" s="21">
        <f t="shared" ref="E300:G300" si="20">SUM(E294:E299)</f>
        <v>19.470000000000002</v>
      </c>
      <c r="F300" s="21">
        <f t="shared" si="20"/>
        <v>85.86999999999999</v>
      </c>
      <c r="G300" s="21">
        <f t="shared" si="20"/>
        <v>578.1</v>
      </c>
    </row>
    <row r="301" spans="1:7" ht="18" x14ac:dyDescent="0.25">
      <c r="A301" s="45"/>
      <c r="B301" s="3"/>
      <c r="C301" s="80"/>
      <c r="D301" s="21"/>
      <c r="E301" s="21"/>
      <c r="F301" s="21"/>
      <c r="G301" s="21"/>
    </row>
    <row r="302" spans="1:7" ht="18" x14ac:dyDescent="0.25">
      <c r="A302" s="45"/>
      <c r="B302" s="3"/>
      <c r="C302" s="80"/>
      <c r="D302" s="21"/>
      <c r="E302" s="21"/>
      <c r="F302" s="21"/>
      <c r="G302" s="21"/>
    </row>
    <row r="303" spans="1:7" ht="18" x14ac:dyDescent="0.25">
      <c r="A303" s="49"/>
      <c r="B303" s="3" t="s">
        <v>16</v>
      </c>
      <c r="C303" s="86"/>
      <c r="D303" s="19"/>
      <c r="E303" s="19"/>
      <c r="F303" s="19"/>
      <c r="G303" s="27"/>
    </row>
    <row r="304" spans="1:7" ht="23.25" x14ac:dyDescent="0.25">
      <c r="A304" s="41" t="s">
        <v>115</v>
      </c>
      <c r="B304" s="59" t="s">
        <v>217</v>
      </c>
      <c r="C304" s="91">
        <v>60</v>
      </c>
      <c r="D304" s="23">
        <v>0.66</v>
      </c>
      <c r="E304" s="23">
        <v>0.12</v>
      </c>
      <c r="F304" s="23">
        <v>2.2799999999999998</v>
      </c>
      <c r="G304" s="23">
        <v>13.2</v>
      </c>
    </row>
    <row r="305" spans="1:17" ht="45.75" x14ac:dyDescent="0.25">
      <c r="A305" s="41" t="s">
        <v>128</v>
      </c>
      <c r="B305" s="72" t="s">
        <v>102</v>
      </c>
      <c r="C305" s="91" t="s">
        <v>224</v>
      </c>
      <c r="D305" s="19">
        <v>3.92</v>
      </c>
      <c r="E305" s="19">
        <v>9.8000000000000007</v>
      </c>
      <c r="F305" s="19">
        <v>14.128</v>
      </c>
      <c r="G305" s="19">
        <v>148.82222222222222</v>
      </c>
      <c r="I305" s="8"/>
      <c r="J305" s="8"/>
      <c r="K305" s="8"/>
      <c r="L305" s="8"/>
      <c r="M305" s="9"/>
      <c r="N305" s="10"/>
      <c r="O305" s="10"/>
      <c r="P305" s="11"/>
      <c r="Q305" s="10"/>
    </row>
    <row r="306" spans="1:17" ht="23.25" x14ac:dyDescent="0.25">
      <c r="A306" s="41" t="s">
        <v>192</v>
      </c>
      <c r="B306" s="58" t="s">
        <v>87</v>
      </c>
      <c r="C306" s="87" t="s">
        <v>177</v>
      </c>
      <c r="D306" s="20">
        <v>10.199999999999999</v>
      </c>
      <c r="E306" s="20">
        <v>5.44</v>
      </c>
      <c r="F306" s="20">
        <v>0.63</v>
      </c>
      <c r="G306" s="20">
        <v>98.33</v>
      </c>
    </row>
    <row r="307" spans="1:17" ht="27.75" customHeight="1" x14ac:dyDescent="0.25">
      <c r="A307" s="44" t="s">
        <v>240</v>
      </c>
      <c r="B307" s="56" t="s">
        <v>26</v>
      </c>
      <c r="C307" s="86">
        <v>150</v>
      </c>
      <c r="D307" s="19">
        <v>3.06</v>
      </c>
      <c r="E307" s="19">
        <v>6.8</v>
      </c>
      <c r="F307" s="19">
        <v>20.440000000000001</v>
      </c>
      <c r="G307" s="19">
        <v>137.25</v>
      </c>
    </row>
    <row r="308" spans="1:17" ht="23.25" x14ac:dyDescent="0.25">
      <c r="A308" s="45" t="s">
        <v>139</v>
      </c>
      <c r="B308" s="56" t="s">
        <v>282</v>
      </c>
      <c r="C308" s="86">
        <v>200</v>
      </c>
      <c r="D308" s="19">
        <v>0.6</v>
      </c>
      <c r="E308" s="19">
        <v>0.2</v>
      </c>
      <c r="F308" s="19">
        <v>27.8</v>
      </c>
      <c r="G308" s="19">
        <v>116</v>
      </c>
    </row>
    <row r="309" spans="1:17" ht="23.25" x14ac:dyDescent="0.25">
      <c r="A309" s="41" t="s">
        <v>75</v>
      </c>
      <c r="B309" s="58" t="s">
        <v>266</v>
      </c>
      <c r="C309" s="87">
        <v>40</v>
      </c>
      <c r="D309" s="20">
        <v>2.64</v>
      </c>
      <c r="E309" s="20">
        <v>0.48</v>
      </c>
      <c r="F309" s="20">
        <v>15.84</v>
      </c>
      <c r="G309" s="20">
        <v>79.2</v>
      </c>
    </row>
    <row r="310" spans="1:17" ht="23.25" x14ac:dyDescent="0.25">
      <c r="A310" s="41" t="s">
        <v>74</v>
      </c>
      <c r="B310" s="56" t="s">
        <v>267</v>
      </c>
      <c r="C310" s="88">
        <v>40</v>
      </c>
      <c r="D310" s="19">
        <v>3.04</v>
      </c>
      <c r="E310" s="19">
        <v>0.32</v>
      </c>
      <c r="F310" s="19">
        <v>19.68</v>
      </c>
      <c r="G310" s="19">
        <v>94</v>
      </c>
    </row>
    <row r="311" spans="1:17" ht="18" x14ac:dyDescent="0.25">
      <c r="A311" s="45"/>
      <c r="B311" s="3" t="s">
        <v>15</v>
      </c>
      <c r="C311" s="80">
        <v>791</v>
      </c>
      <c r="D311" s="21">
        <f>SUM(D304:D310)</f>
        <v>24.12</v>
      </c>
      <c r="E311" s="21">
        <f t="shared" ref="E311:G311" si="21">SUM(E304:E310)</f>
        <v>23.16</v>
      </c>
      <c r="F311" s="21">
        <f t="shared" si="21"/>
        <v>100.798</v>
      </c>
      <c r="G311" s="21">
        <f t="shared" si="21"/>
        <v>686.80222222222233</v>
      </c>
    </row>
    <row r="312" spans="1:17" ht="18" x14ac:dyDescent="0.25">
      <c r="A312" s="45"/>
      <c r="B312" s="3"/>
      <c r="C312" s="80"/>
      <c r="D312" s="21"/>
      <c r="E312" s="21"/>
      <c r="F312" s="21"/>
      <c r="G312" s="21"/>
    </row>
    <row r="313" spans="1:17" ht="18" x14ac:dyDescent="0.25">
      <c r="A313" s="47"/>
      <c r="B313" s="3" t="s">
        <v>17</v>
      </c>
      <c r="C313" s="80">
        <f>C300+311:311</f>
        <v>1330</v>
      </c>
      <c r="D313" s="34">
        <f>D300+311:311</f>
        <v>42.430000000000007</v>
      </c>
      <c r="E313" s="34">
        <f>E300+311:311</f>
        <v>42.63</v>
      </c>
      <c r="F313" s="34">
        <f>F300+311:311</f>
        <v>186.66800000000001</v>
      </c>
      <c r="G313" s="34">
        <f>G300+311:311</f>
        <v>1264.9022222222225</v>
      </c>
    </row>
    <row r="314" spans="1:17" ht="18" x14ac:dyDescent="0.25">
      <c r="A314" s="47"/>
      <c r="B314" s="3"/>
      <c r="C314" s="80"/>
      <c r="D314" s="21"/>
      <c r="E314" s="21"/>
      <c r="F314" s="21"/>
      <c r="G314" s="21"/>
    </row>
    <row r="315" spans="1:17" ht="18" x14ac:dyDescent="0.25">
      <c r="A315" s="45"/>
      <c r="B315" s="58"/>
      <c r="C315" s="87"/>
      <c r="D315" s="20"/>
      <c r="E315" s="20"/>
      <c r="F315" s="20"/>
      <c r="G315" s="20"/>
    </row>
    <row r="316" spans="1:17" ht="18" x14ac:dyDescent="0.25">
      <c r="A316" s="47"/>
      <c r="B316" s="3" t="s">
        <v>50</v>
      </c>
      <c r="C316" s="80"/>
      <c r="D316" s="25"/>
      <c r="E316" s="25"/>
      <c r="F316" s="25"/>
      <c r="G316" s="25"/>
    </row>
    <row r="317" spans="1:17" ht="18" x14ac:dyDescent="0.25">
      <c r="A317" s="45"/>
      <c r="B317" s="3" t="s">
        <v>4</v>
      </c>
      <c r="C317" s="80" t="s">
        <v>5</v>
      </c>
      <c r="D317" s="25" t="s">
        <v>6</v>
      </c>
      <c r="E317" s="25" t="s">
        <v>7</v>
      </c>
      <c r="F317" s="25" t="s">
        <v>8</v>
      </c>
      <c r="G317" s="25" t="s">
        <v>9</v>
      </c>
    </row>
    <row r="318" spans="1:17" ht="18" x14ac:dyDescent="0.25">
      <c r="A318" s="45"/>
      <c r="B318" s="3" t="s">
        <v>10</v>
      </c>
      <c r="C318" s="80"/>
      <c r="D318" s="21"/>
      <c r="E318" s="21"/>
      <c r="F318" s="21"/>
      <c r="G318" s="21"/>
    </row>
    <row r="319" spans="1:17" ht="23.25" x14ac:dyDescent="0.25">
      <c r="A319" s="41" t="s">
        <v>70</v>
      </c>
      <c r="B319" s="56" t="s">
        <v>11</v>
      </c>
      <c r="C319" s="86">
        <v>15</v>
      </c>
      <c r="D319" s="19">
        <v>3.95</v>
      </c>
      <c r="E319" s="19">
        <v>3.99</v>
      </c>
      <c r="F319" s="19"/>
      <c r="G319" s="19">
        <v>51.5</v>
      </c>
    </row>
    <row r="320" spans="1:17" ht="23.25" x14ac:dyDescent="0.25">
      <c r="A320" s="41" t="s">
        <v>201</v>
      </c>
      <c r="B320" s="56" t="s">
        <v>165</v>
      </c>
      <c r="C320" s="86" t="s">
        <v>39</v>
      </c>
      <c r="D320" s="23">
        <v>3.07</v>
      </c>
      <c r="E320" s="23">
        <v>4.0999999999999996</v>
      </c>
      <c r="F320" s="23">
        <v>27.32</v>
      </c>
      <c r="G320" s="23">
        <v>165</v>
      </c>
    </row>
    <row r="321" spans="1:7" ht="23.25" x14ac:dyDescent="0.25">
      <c r="A321" s="41" t="s">
        <v>78</v>
      </c>
      <c r="B321" s="56" t="s">
        <v>19</v>
      </c>
      <c r="C321" s="86">
        <v>200</v>
      </c>
      <c r="D321" s="19">
        <v>4.08</v>
      </c>
      <c r="E321" s="19">
        <v>3.54</v>
      </c>
      <c r="F321" s="19">
        <v>17.579999999999998</v>
      </c>
      <c r="G321" s="19">
        <v>118.6</v>
      </c>
    </row>
    <row r="322" spans="1:7" ht="23.25" x14ac:dyDescent="0.25">
      <c r="A322" s="45" t="s">
        <v>142</v>
      </c>
      <c r="B322" s="73" t="s">
        <v>283</v>
      </c>
      <c r="C322" s="94">
        <v>50</v>
      </c>
      <c r="D322" s="20">
        <v>6.6</v>
      </c>
      <c r="E322" s="20">
        <v>8.24</v>
      </c>
      <c r="F322" s="20">
        <v>26.9</v>
      </c>
      <c r="G322" s="20">
        <v>201</v>
      </c>
    </row>
    <row r="323" spans="1:7" ht="23.25" x14ac:dyDescent="0.25">
      <c r="A323" s="41" t="s">
        <v>74</v>
      </c>
      <c r="B323" s="56" t="s">
        <v>14</v>
      </c>
      <c r="C323" s="88">
        <v>30</v>
      </c>
      <c r="D323" s="20">
        <v>2.25</v>
      </c>
      <c r="E323" s="20">
        <v>0.87</v>
      </c>
      <c r="F323" s="20">
        <v>15.42</v>
      </c>
      <c r="G323" s="20">
        <v>78.599999999999994</v>
      </c>
    </row>
    <row r="324" spans="1:7" ht="18" x14ac:dyDescent="0.25">
      <c r="A324" s="45"/>
      <c r="B324" s="3" t="s">
        <v>15</v>
      </c>
      <c r="C324" s="80">
        <v>500</v>
      </c>
      <c r="D324" s="21">
        <f>SUM(D319:D323)</f>
        <v>19.95</v>
      </c>
      <c r="E324" s="21">
        <f t="shared" ref="E324:G324" si="22">SUM(E319:E323)</f>
        <v>20.74</v>
      </c>
      <c r="F324" s="21">
        <f t="shared" si="22"/>
        <v>87.22</v>
      </c>
      <c r="G324" s="21">
        <f t="shared" si="22"/>
        <v>614.70000000000005</v>
      </c>
    </row>
    <row r="325" spans="1:7" ht="18" x14ac:dyDescent="0.25">
      <c r="A325" s="45"/>
      <c r="B325" s="3"/>
      <c r="C325" s="80"/>
      <c r="D325" s="21"/>
      <c r="E325" s="21"/>
      <c r="F325" s="21"/>
      <c r="G325" s="21"/>
    </row>
    <row r="326" spans="1:7" ht="18" x14ac:dyDescent="0.25">
      <c r="A326" s="45"/>
      <c r="B326" s="3"/>
      <c r="C326" s="80"/>
      <c r="D326" s="21"/>
      <c r="E326" s="21"/>
      <c r="F326" s="21"/>
      <c r="G326" s="21"/>
    </row>
    <row r="327" spans="1:7" ht="18" x14ac:dyDescent="0.25">
      <c r="A327" s="45"/>
      <c r="B327" s="3" t="s">
        <v>16</v>
      </c>
      <c r="C327" s="86"/>
      <c r="D327" s="19"/>
      <c r="E327" s="19"/>
      <c r="F327" s="19"/>
      <c r="G327" s="19"/>
    </row>
    <row r="328" spans="1:7" ht="25.5" customHeight="1" x14ac:dyDescent="0.25">
      <c r="A328" s="45" t="s">
        <v>202</v>
      </c>
      <c r="B328" s="64" t="s">
        <v>182</v>
      </c>
      <c r="C328" s="86">
        <v>60</v>
      </c>
      <c r="D328" s="19">
        <v>1.8119999999999998</v>
      </c>
      <c r="E328" s="19" t="s">
        <v>234</v>
      </c>
      <c r="F328" s="19">
        <v>14.231999999999999</v>
      </c>
      <c r="G328" s="19">
        <v>98.52</v>
      </c>
    </row>
    <row r="329" spans="1:7" ht="24.75" customHeight="1" x14ac:dyDescent="0.25">
      <c r="A329" s="45" t="s">
        <v>129</v>
      </c>
      <c r="B329" s="56" t="s">
        <v>51</v>
      </c>
      <c r="C329" s="86" t="s">
        <v>227</v>
      </c>
      <c r="D329" s="19">
        <v>1.9339999999999999</v>
      </c>
      <c r="E329" s="19">
        <v>5.5739999999999998</v>
      </c>
      <c r="F329" s="19">
        <v>10.511999999999999</v>
      </c>
      <c r="G329" s="19">
        <v>107.8</v>
      </c>
    </row>
    <row r="330" spans="1:7" ht="22.5" x14ac:dyDescent="0.25">
      <c r="A330" s="50" t="s">
        <v>166</v>
      </c>
      <c r="B330" s="56" t="s">
        <v>30</v>
      </c>
      <c r="C330" s="86">
        <v>90</v>
      </c>
      <c r="D330" s="19">
        <v>12.56</v>
      </c>
      <c r="E330" s="19">
        <v>19.8</v>
      </c>
      <c r="F330" s="19">
        <v>7.4</v>
      </c>
      <c r="G330" s="19">
        <v>193.63</v>
      </c>
    </row>
    <row r="331" spans="1:7" ht="29.25" customHeight="1" x14ac:dyDescent="0.25">
      <c r="A331" s="45" t="s">
        <v>130</v>
      </c>
      <c r="B331" s="56" t="s">
        <v>270</v>
      </c>
      <c r="C331" s="86" t="s">
        <v>180</v>
      </c>
      <c r="D331" s="19">
        <v>5.68</v>
      </c>
      <c r="E331" s="19">
        <v>2.84</v>
      </c>
      <c r="F331" s="19">
        <v>31.96</v>
      </c>
      <c r="G331" s="19">
        <v>176.1</v>
      </c>
    </row>
    <row r="332" spans="1:7" ht="30.75" customHeight="1" x14ac:dyDescent="0.25">
      <c r="A332" s="45" t="s">
        <v>131</v>
      </c>
      <c r="B332" s="56" t="s">
        <v>284</v>
      </c>
      <c r="C332" s="86">
        <v>200</v>
      </c>
      <c r="D332" s="19">
        <v>0.75</v>
      </c>
      <c r="E332" s="19">
        <v>0.06</v>
      </c>
      <c r="F332" s="19">
        <v>27.93</v>
      </c>
      <c r="G332" s="19">
        <v>116.4</v>
      </c>
    </row>
    <row r="333" spans="1:7" ht="23.25" x14ac:dyDescent="0.25">
      <c r="A333" s="41" t="s">
        <v>75</v>
      </c>
      <c r="B333" s="58" t="s">
        <v>266</v>
      </c>
      <c r="C333" s="87">
        <v>30</v>
      </c>
      <c r="D333" s="20">
        <v>1.98</v>
      </c>
      <c r="E333" s="20">
        <v>0.36</v>
      </c>
      <c r="F333" s="20">
        <v>11.88</v>
      </c>
      <c r="G333" s="20">
        <v>59.4</v>
      </c>
    </row>
    <row r="334" spans="1:7" ht="23.25" x14ac:dyDescent="0.25">
      <c r="A334" s="41" t="s">
        <v>74</v>
      </c>
      <c r="B334" s="56" t="s">
        <v>267</v>
      </c>
      <c r="C334" s="88">
        <v>30</v>
      </c>
      <c r="D334" s="19">
        <v>2.2799999999999998</v>
      </c>
      <c r="E334" s="19">
        <v>0.24</v>
      </c>
      <c r="F334" s="19">
        <v>14.76</v>
      </c>
      <c r="G334" s="19">
        <v>70.5</v>
      </c>
    </row>
    <row r="335" spans="1:7" ht="18" x14ac:dyDescent="0.25">
      <c r="A335" s="45"/>
      <c r="B335" s="3" t="s">
        <v>15</v>
      </c>
      <c r="C335" s="80">
        <v>773</v>
      </c>
      <c r="D335" s="21">
        <f>SUM(D328:D334)</f>
        <v>26.996000000000002</v>
      </c>
      <c r="E335" s="21">
        <f>SUM(E328:E334)</f>
        <v>28.873999999999999</v>
      </c>
      <c r="F335" s="21">
        <f>SUM(F328:F334)</f>
        <v>118.67399999999999</v>
      </c>
      <c r="G335" s="21">
        <f>SUM(G328:G334)</f>
        <v>822.34999999999991</v>
      </c>
    </row>
    <row r="336" spans="1:7" ht="18" x14ac:dyDescent="0.25">
      <c r="A336" s="45"/>
      <c r="B336" s="3"/>
      <c r="C336" s="86"/>
      <c r="D336" s="21"/>
      <c r="E336" s="21"/>
      <c r="F336" s="21"/>
      <c r="G336" s="21"/>
    </row>
    <row r="337" spans="1:13" ht="18" x14ac:dyDescent="0.25">
      <c r="A337" s="47"/>
      <c r="B337" s="3" t="s">
        <v>17</v>
      </c>
      <c r="C337" s="80">
        <f>C324+C335</f>
        <v>1273</v>
      </c>
      <c r="D337" s="34">
        <f>D324+D335</f>
        <v>46.945999999999998</v>
      </c>
      <c r="E337" s="34">
        <f>E324+E335</f>
        <v>49.613999999999997</v>
      </c>
      <c r="F337" s="34">
        <f>F324+F335</f>
        <v>205.89400000000001</v>
      </c>
      <c r="G337" s="34">
        <f>G324+G335</f>
        <v>1437.05</v>
      </c>
    </row>
    <row r="338" spans="1:13" ht="18" x14ac:dyDescent="0.25">
      <c r="A338" s="45"/>
      <c r="B338" s="56"/>
      <c r="C338" s="86"/>
      <c r="D338" s="21"/>
      <c r="E338" s="21"/>
      <c r="F338" s="21"/>
      <c r="G338" s="21"/>
    </row>
    <row r="339" spans="1:13" ht="18" x14ac:dyDescent="0.25">
      <c r="A339" s="47"/>
      <c r="B339" s="3" t="s">
        <v>52</v>
      </c>
      <c r="C339" s="80"/>
      <c r="D339" s="25"/>
      <c r="E339" s="25"/>
      <c r="F339" s="25"/>
      <c r="G339" s="25"/>
    </row>
    <row r="340" spans="1:13" ht="18" x14ac:dyDescent="0.25">
      <c r="A340" s="45"/>
      <c r="B340" s="3" t="s">
        <v>4</v>
      </c>
      <c r="C340" s="80" t="s">
        <v>5</v>
      </c>
      <c r="D340" s="25" t="s">
        <v>6</v>
      </c>
      <c r="E340" s="25" t="s">
        <v>7</v>
      </c>
      <c r="F340" s="25" t="s">
        <v>8</v>
      </c>
      <c r="G340" s="25" t="s">
        <v>9</v>
      </c>
    </row>
    <row r="341" spans="1:13" ht="18" x14ac:dyDescent="0.25">
      <c r="A341" s="45"/>
      <c r="B341" s="3" t="s">
        <v>10</v>
      </c>
      <c r="C341" s="80"/>
      <c r="D341" s="21"/>
      <c r="E341" s="21"/>
      <c r="F341" s="21"/>
      <c r="G341" s="21"/>
    </row>
    <row r="342" spans="1:13" ht="23.25" x14ac:dyDescent="0.25">
      <c r="A342" s="41" t="s">
        <v>77</v>
      </c>
      <c r="B342" s="56" t="s">
        <v>23</v>
      </c>
      <c r="C342" s="86">
        <v>10</v>
      </c>
      <c r="D342" s="19">
        <v>0.08</v>
      </c>
      <c r="E342" s="19">
        <v>7.25</v>
      </c>
      <c r="F342" s="19">
        <v>0.13</v>
      </c>
      <c r="G342" s="19">
        <v>66</v>
      </c>
    </row>
    <row r="343" spans="1:13" ht="23.25" x14ac:dyDescent="0.25">
      <c r="A343" s="41" t="s">
        <v>225</v>
      </c>
      <c r="B343" s="56" t="s">
        <v>223</v>
      </c>
      <c r="C343" s="86" t="s">
        <v>175</v>
      </c>
      <c r="D343" s="19">
        <v>3.29</v>
      </c>
      <c r="E343" s="19">
        <v>3.335</v>
      </c>
      <c r="F343" s="19">
        <v>21.23</v>
      </c>
      <c r="G343" s="19">
        <v>128.4</v>
      </c>
    </row>
    <row r="344" spans="1:13" ht="23.25" x14ac:dyDescent="0.25">
      <c r="A344" s="41" t="s">
        <v>108</v>
      </c>
      <c r="B344" s="56" t="s">
        <v>53</v>
      </c>
      <c r="C344" s="86" t="s">
        <v>260</v>
      </c>
      <c r="D344" s="19">
        <v>13.6</v>
      </c>
      <c r="E344" s="19">
        <v>9.25</v>
      </c>
      <c r="F344" s="19">
        <v>35.869999999999997</v>
      </c>
      <c r="G344" s="19">
        <v>283.60000000000002</v>
      </c>
      <c r="J344" s="19"/>
      <c r="K344" s="19"/>
      <c r="L344" s="19"/>
      <c r="M344" s="19"/>
    </row>
    <row r="345" spans="1:13" ht="23.25" x14ac:dyDescent="0.25">
      <c r="A345" s="41" t="s">
        <v>93</v>
      </c>
      <c r="B345" s="56" t="s">
        <v>85</v>
      </c>
      <c r="C345" s="86" t="s">
        <v>253</v>
      </c>
      <c r="D345" s="19">
        <v>7.0000000000000007E-2</v>
      </c>
      <c r="E345" s="19">
        <v>0.02</v>
      </c>
      <c r="F345" s="19">
        <v>15</v>
      </c>
      <c r="G345" s="19">
        <v>60</v>
      </c>
    </row>
    <row r="346" spans="1:13" ht="23.25" x14ac:dyDescent="0.25">
      <c r="A346" s="41" t="s">
        <v>74</v>
      </c>
      <c r="B346" s="56" t="s">
        <v>14</v>
      </c>
      <c r="C346" s="88">
        <v>30</v>
      </c>
      <c r="D346" s="20">
        <v>2.25</v>
      </c>
      <c r="E346" s="20">
        <v>0.87</v>
      </c>
      <c r="F346" s="20">
        <v>15.42</v>
      </c>
      <c r="G346" s="20">
        <v>78.599999999999994</v>
      </c>
    </row>
    <row r="347" spans="1:13" ht="18" x14ac:dyDescent="0.25">
      <c r="A347" s="45"/>
      <c r="B347" s="3" t="s">
        <v>15</v>
      </c>
      <c r="C347" s="80">
        <v>534</v>
      </c>
      <c r="D347" s="21">
        <f>SUM(D342:D346)</f>
        <v>19.29</v>
      </c>
      <c r="E347" s="21">
        <f t="shared" ref="E347:G347" si="23">SUM(E342:E346)</f>
        <v>20.725000000000001</v>
      </c>
      <c r="F347" s="21">
        <f t="shared" si="23"/>
        <v>87.649999999999991</v>
      </c>
      <c r="G347" s="21">
        <f t="shared" si="23"/>
        <v>616.6</v>
      </c>
    </row>
    <row r="348" spans="1:13" ht="18" x14ac:dyDescent="0.25">
      <c r="A348" s="45"/>
      <c r="B348" s="3"/>
      <c r="C348" s="80"/>
      <c r="D348" s="21"/>
      <c r="E348" s="21"/>
      <c r="F348" s="21"/>
      <c r="G348" s="21"/>
    </row>
    <row r="349" spans="1:13" ht="18" x14ac:dyDescent="0.25">
      <c r="A349" s="45"/>
      <c r="B349" s="3" t="s">
        <v>16</v>
      </c>
      <c r="C349" s="86"/>
      <c r="D349" s="19"/>
      <c r="E349" s="19"/>
      <c r="F349" s="19"/>
      <c r="G349" s="19"/>
    </row>
    <row r="350" spans="1:13" ht="38.25" customHeight="1" x14ac:dyDescent="0.25">
      <c r="A350" s="51" t="s">
        <v>203</v>
      </c>
      <c r="B350" s="66" t="s">
        <v>183</v>
      </c>
      <c r="C350" s="86" t="s">
        <v>227</v>
      </c>
      <c r="D350" s="20">
        <v>2.06</v>
      </c>
      <c r="E350" s="20">
        <v>6.42</v>
      </c>
      <c r="F350" s="20">
        <v>11.29</v>
      </c>
      <c r="G350" s="20">
        <v>120</v>
      </c>
    </row>
    <row r="351" spans="1:13" ht="23.25" x14ac:dyDescent="0.25">
      <c r="A351" s="45" t="s">
        <v>171</v>
      </c>
      <c r="B351" s="56" t="s">
        <v>54</v>
      </c>
      <c r="C351" s="86" t="s">
        <v>21</v>
      </c>
      <c r="D351" s="19">
        <v>17.75</v>
      </c>
      <c r="E351" s="19">
        <v>13.9</v>
      </c>
      <c r="F351" s="19">
        <v>7.95</v>
      </c>
      <c r="G351" s="19">
        <v>203.7</v>
      </c>
    </row>
    <row r="352" spans="1:13" ht="26.25" customHeight="1" x14ac:dyDescent="0.25">
      <c r="A352" s="51" t="s">
        <v>204</v>
      </c>
      <c r="B352" s="56" t="s">
        <v>55</v>
      </c>
      <c r="C352" s="86">
        <v>150</v>
      </c>
      <c r="D352" s="19">
        <v>3.6328358208955223</v>
      </c>
      <c r="E352" s="19">
        <v>5.3477611940298502</v>
      </c>
      <c r="F352" s="19">
        <v>36.501492537313432</v>
      </c>
      <c r="G352" s="19">
        <v>208.65671641791045</v>
      </c>
    </row>
    <row r="353" spans="1:7" ht="22.5" x14ac:dyDescent="0.25">
      <c r="A353" s="51" t="s">
        <v>138</v>
      </c>
      <c r="B353" s="64" t="s">
        <v>56</v>
      </c>
      <c r="C353" s="86">
        <v>60</v>
      </c>
      <c r="D353" s="20">
        <v>0.42</v>
      </c>
      <c r="E353" s="20">
        <v>0.06</v>
      </c>
      <c r="F353" s="20">
        <v>1.1399999999999999</v>
      </c>
      <c r="G353" s="20">
        <v>7.2</v>
      </c>
    </row>
    <row r="354" spans="1:7" ht="26.25" customHeight="1" x14ac:dyDescent="0.25">
      <c r="A354" s="51" t="s">
        <v>132</v>
      </c>
      <c r="B354" s="56" t="s">
        <v>57</v>
      </c>
      <c r="C354" s="86">
        <v>200</v>
      </c>
      <c r="D354" s="19">
        <v>0.16</v>
      </c>
      <c r="E354" s="19">
        <v>0.16</v>
      </c>
      <c r="F354" s="19">
        <v>27.88</v>
      </c>
      <c r="G354" s="19">
        <v>114.6</v>
      </c>
    </row>
    <row r="355" spans="1:7" ht="23.25" x14ac:dyDescent="0.25">
      <c r="A355" s="41" t="s">
        <v>75</v>
      </c>
      <c r="B355" s="58" t="s">
        <v>266</v>
      </c>
      <c r="C355" s="87">
        <v>30</v>
      </c>
      <c r="D355" s="20">
        <v>1.98</v>
      </c>
      <c r="E355" s="20">
        <v>0.36</v>
      </c>
      <c r="F355" s="20">
        <v>11.88</v>
      </c>
      <c r="G355" s="20">
        <v>59.4</v>
      </c>
    </row>
    <row r="356" spans="1:7" ht="23.25" x14ac:dyDescent="0.25">
      <c r="A356" s="41" t="s">
        <v>74</v>
      </c>
      <c r="B356" s="56" t="s">
        <v>267</v>
      </c>
      <c r="C356" s="88">
        <v>30</v>
      </c>
      <c r="D356" s="19">
        <v>2.2799999999999998</v>
      </c>
      <c r="E356" s="19">
        <v>0.24</v>
      </c>
      <c r="F356" s="19">
        <v>14.76</v>
      </c>
      <c r="G356" s="19">
        <v>70.5</v>
      </c>
    </row>
    <row r="357" spans="1:7" ht="18" x14ac:dyDescent="0.25">
      <c r="A357" s="45"/>
      <c r="B357" s="3" t="s">
        <v>15</v>
      </c>
      <c r="C357" s="80">
        <v>780</v>
      </c>
      <c r="D357" s="21">
        <f>SUM(D350:D356)</f>
        <v>28.282835820895524</v>
      </c>
      <c r="E357" s="21">
        <f t="shared" ref="E357:G357" si="24">SUM(E350:E356)</f>
        <v>26.487761194029847</v>
      </c>
      <c r="F357" s="21">
        <f t="shared" si="24"/>
        <v>111.40149253731343</v>
      </c>
      <c r="G357" s="21">
        <f t="shared" si="24"/>
        <v>784.05671641791048</v>
      </c>
    </row>
    <row r="358" spans="1:7" ht="18" x14ac:dyDescent="0.25">
      <c r="A358" s="45"/>
      <c r="B358" s="3"/>
      <c r="C358" s="86"/>
      <c r="D358" s="21"/>
      <c r="E358" s="21"/>
      <c r="F358" s="21"/>
      <c r="G358" s="21"/>
    </row>
    <row r="359" spans="1:7" ht="18" x14ac:dyDescent="0.25">
      <c r="A359" s="47"/>
      <c r="B359" s="3" t="s">
        <v>17</v>
      </c>
      <c r="C359" s="80">
        <f>C347+C357</f>
        <v>1314</v>
      </c>
      <c r="D359" s="34">
        <f t="shared" ref="D359:G359" si="25">D347+D357</f>
        <v>47.57283582089552</v>
      </c>
      <c r="E359" s="34">
        <f t="shared" si="25"/>
        <v>47.212761194029852</v>
      </c>
      <c r="F359" s="34">
        <f t="shared" si="25"/>
        <v>199.05149253731344</v>
      </c>
      <c r="G359" s="34">
        <f t="shared" si="25"/>
        <v>1400.6567164179105</v>
      </c>
    </row>
    <row r="360" spans="1:7" ht="18" x14ac:dyDescent="0.25">
      <c r="A360" s="47"/>
      <c r="B360" s="3"/>
      <c r="C360" s="80"/>
      <c r="D360" s="21"/>
      <c r="E360" s="21"/>
      <c r="F360" s="21"/>
      <c r="G360" s="21"/>
    </row>
    <row r="361" spans="1:7" ht="18" x14ac:dyDescent="0.25">
      <c r="A361" s="47"/>
      <c r="B361" s="3"/>
      <c r="C361" s="80"/>
      <c r="D361" s="21"/>
      <c r="E361" s="21"/>
      <c r="F361" s="21"/>
      <c r="G361" s="21"/>
    </row>
    <row r="362" spans="1:7" ht="18" x14ac:dyDescent="0.25">
      <c r="A362" s="47"/>
      <c r="B362" s="3" t="s">
        <v>58</v>
      </c>
      <c r="C362" s="80"/>
      <c r="D362" s="25"/>
      <c r="E362" s="25"/>
      <c r="F362" s="25"/>
      <c r="G362" s="25"/>
    </row>
    <row r="363" spans="1:7" ht="18" x14ac:dyDescent="0.25">
      <c r="A363" s="45"/>
      <c r="B363" s="3" t="s">
        <v>4</v>
      </c>
      <c r="C363" s="80" t="s">
        <v>5</v>
      </c>
      <c r="D363" s="25" t="s">
        <v>6</v>
      </c>
      <c r="E363" s="25" t="s">
        <v>7</v>
      </c>
      <c r="F363" s="25" t="s">
        <v>8</v>
      </c>
      <c r="G363" s="25" t="s">
        <v>9</v>
      </c>
    </row>
    <row r="364" spans="1:7" ht="18" x14ac:dyDescent="0.25">
      <c r="A364" s="45"/>
      <c r="B364" s="3" t="s">
        <v>10</v>
      </c>
      <c r="C364" s="80"/>
      <c r="D364" s="21"/>
      <c r="E364" s="21"/>
      <c r="F364" s="21"/>
      <c r="G364" s="21"/>
    </row>
    <row r="365" spans="1:7" ht="23.25" x14ac:dyDescent="0.25">
      <c r="A365" s="41" t="s">
        <v>69</v>
      </c>
      <c r="B365" s="56" t="s">
        <v>278</v>
      </c>
      <c r="C365" s="86">
        <v>100</v>
      </c>
      <c r="D365" s="19">
        <v>0.8</v>
      </c>
      <c r="E365" s="19">
        <v>0.2</v>
      </c>
      <c r="F365" s="19">
        <v>7.5</v>
      </c>
      <c r="G365" s="19">
        <v>38</v>
      </c>
    </row>
    <row r="366" spans="1:7" ht="23.25" x14ac:dyDescent="0.25">
      <c r="A366" s="41" t="s">
        <v>70</v>
      </c>
      <c r="B366" s="56" t="s">
        <v>11</v>
      </c>
      <c r="C366" s="86">
        <v>15</v>
      </c>
      <c r="D366" s="19">
        <v>3.95</v>
      </c>
      <c r="E366" s="19">
        <v>3.99</v>
      </c>
      <c r="F366" s="19"/>
      <c r="G366" s="19">
        <v>51.5</v>
      </c>
    </row>
    <row r="367" spans="1:7" ht="23.25" x14ac:dyDescent="0.25">
      <c r="A367" s="41" t="s">
        <v>71</v>
      </c>
      <c r="B367" s="59" t="s">
        <v>167</v>
      </c>
      <c r="C367" s="91" t="s">
        <v>39</v>
      </c>
      <c r="D367" s="23">
        <v>5.69</v>
      </c>
      <c r="E367" s="23">
        <v>7.51</v>
      </c>
      <c r="F367" s="23">
        <v>31.3</v>
      </c>
      <c r="G367" s="23">
        <v>224</v>
      </c>
    </row>
    <row r="368" spans="1:7" ht="22.5" x14ac:dyDescent="0.25">
      <c r="A368" s="51" t="s">
        <v>133</v>
      </c>
      <c r="B368" s="56" t="s">
        <v>13</v>
      </c>
      <c r="C368" s="86">
        <v>200</v>
      </c>
      <c r="D368" s="19">
        <v>3.17</v>
      </c>
      <c r="E368" s="19">
        <v>2.68</v>
      </c>
      <c r="F368" s="19">
        <v>15.95</v>
      </c>
      <c r="G368" s="19">
        <v>100.6</v>
      </c>
    </row>
    <row r="369" spans="1:7" ht="23.25" x14ac:dyDescent="0.25">
      <c r="A369" s="41" t="s">
        <v>74</v>
      </c>
      <c r="B369" s="56" t="s">
        <v>14</v>
      </c>
      <c r="C369" s="88">
        <v>30</v>
      </c>
      <c r="D369" s="20">
        <v>2.25</v>
      </c>
      <c r="E369" s="20">
        <v>0.87</v>
      </c>
      <c r="F369" s="20">
        <v>15.42</v>
      </c>
      <c r="G369" s="20">
        <v>78.599999999999994</v>
      </c>
    </row>
    <row r="370" spans="1:7" ht="18" x14ac:dyDescent="0.25">
      <c r="A370" s="45"/>
      <c r="B370" s="3" t="s">
        <v>15</v>
      </c>
      <c r="C370" s="80">
        <v>500</v>
      </c>
      <c r="D370" s="21">
        <f>SUM(D365:D369)</f>
        <v>15.860000000000001</v>
      </c>
      <c r="E370" s="21">
        <f t="shared" ref="E370:G370" si="26">SUM(E365:E369)</f>
        <v>15.249999999999998</v>
      </c>
      <c r="F370" s="21">
        <f t="shared" si="26"/>
        <v>70.17</v>
      </c>
      <c r="G370" s="21">
        <f t="shared" si="26"/>
        <v>492.70000000000005</v>
      </c>
    </row>
    <row r="371" spans="1:7" x14ac:dyDescent="0.3">
      <c r="A371" s="45"/>
    </row>
    <row r="372" spans="1:7" ht="18" x14ac:dyDescent="0.25">
      <c r="A372" s="45"/>
      <c r="B372" s="3" t="s">
        <v>16</v>
      </c>
      <c r="C372" s="86"/>
      <c r="D372" s="19"/>
      <c r="E372" s="19"/>
      <c r="F372" s="19"/>
      <c r="G372" s="19"/>
    </row>
    <row r="373" spans="1:7" ht="18" x14ac:dyDescent="0.25">
      <c r="A373" s="45" t="s">
        <v>232</v>
      </c>
      <c r="B373" s="56" t="s">
        <v>231</v>
      </c>
      <c r="C373" s="86">
        <v>60</v>
      </c>
      <c r="D373" s="19">
        <v>7.0000000000000007E-2</v>
      </c>
      <c r="E373" s="19">
        <v>3.06</v>
      </c>
      <c r="F373" s="19">
        <v>6.7</v>
      </c>
      <c r="G373" s="19">
        <v>54.06</v>
      </c>
    </row>
    <row r="374" spans="1:7" ht="45" x14ac:dyDescent="0.25">
      <c r="A374" s="51" t="s">
        <v>134</v>
      </c>
      <c r="B374" s="67" t="s">
        <v>59</v>
      </c>
      <c r="C374" s="86" t="s">
        <v>224</v>
      </c>
      <c r="D374" s="20">
        <v>3.3984444444444444</v>
      </c>
      <c r="E374" s="20">
        <v>4.5375555555555556</v>
      </c>
      <c r="F374" s="20">
        <v>14.396000000000001</v>
      </c>
      <c r="G374" s="20">
        <v>121.42222222222222</v>
      </c>
    </row>
    <row r="375" spans="1:7" ht="22.5" customHeight="1" x14ac:dyDescent="0.25">
      <c r="A375" s="49" t="s">
        <v>135</v>
      </c>
      <c r="B375" s="58" t="s">
        <v>91</v>
      </c>
      <c r="C375" s="87">
        <v>90</v>
      </c>
      <c r="D375" s="20">
        <v>10.98</v>
      </c>
      <c r="E375" s="20">
        <v>6.98</v>
      </c>
      <c r="F375" s="20">
        <v>13.21</v>
      </c>
      <c r="G375" s="20">
        <v>160.19999999999999</v>
      </c>
    </row>
    <row r="376" spans="1:7" ht="27.75" customHeight="1" x14ac:dyDescent="0.25">
      <c r="A376" s="45" t="s">
        <v>205</v>
      </c>
      <c r="B376" s="56" t="s">
        <v>168</v>
      </c>
      <c r="C376" s="86" t="s">
        <v>180</v>
      </c>
      <c r="D376" s="19">
        <v>3.1</v>
      </c>
      <c r="E376" s="19">
        <v>8.43</v>
      </c>
      <c r="F376" s="19">
        <v>20.5</v>
      </c>
      <c r="G376" s="19">
        <v>170.25</v>
      </c>
    </row>
    <row r="377" spans="1:7" ht="24.75" customHeight="1" x14ac:dyDescent="0.25">
      <c r="A377" s="41" t="s">
        <v>76</v>
      </c>
      <c r="B377" s="56" t="s">
        <v>190</v>
      </c>
      <c r="C377" s="87">
        <v>200</v>
      </c>
      <c r="D377" s="19">
        <v>1</v>
      </c>
      <c r="E377" s="19">
        <v>0.2</v>
      </c>
      <c r="F377" s="19">
        <v>20.2</v>
      </c>
      <c r="G377" s="19">
        <v>86.6</v>
      </c>
    </row>
    <row r="378" spans="1:7" ht="23.25" x14ac:dyDescent="0.25">
      <c r="A378" s="41" t="s">
        <v>75</v>
      </c>
      <c r="B378" s="58" t="s">
        <v>266</v>
      </c>
      <c r="C378" s="87">
        <v>30</v>
      </c>
      <c r="D378" s="20">
        <v>1.98</v>
      </c>
      <c r="E378" s="20">
        <v>0.36</v>
      </c>
      <c r="F378" s="20">
        <v>11.88</v>
      </c>
      <c r="G378" s="20">
        <v>59.4</v>
      </c>
    </row>
    <row r="379" spans="1:7" ht="23.25" x14ac:dyDescent="0.25">
      <c r="A379" s="41" t="s">
        <v>74</v>
      </c>
      <c r="B379" s="56" t="s">
        <v>267</v>
      </c>
      <c r="C379" s="88">
        <v>30</v>
      </c>
      <c r="D379" s="19">
        <v>2.2799999999999998</v>
      </c>
      <c r="E379" s="19">
        <v>0.24</v>
      </c>
      <c r="F379" s="19">
        <v>14.76</v>
      </c>
      <c r="G379" s="19">
        <v>70.5</v>
      </c>
    </row>
    <row r="380" spans="1:7" ht="18" x14ac:dyDescent="0.25">
      <c r="A380" s="45"/>
      <c r="B380" s="3" t="s">
        <v>15</v>
      </c>
      <c r="C380" s="80">
        <v>774</v>
      </c>
      <c r="D380" s="21">
        <f>SUM(D373:D379)</f>
        <v>22.808444444444447</v>
      </c>
      <c r="E380" s="21">
        <f t="shared" ref="E380:F380" si="27">SUM(E373:E379)</f>
        <v>23.807555555555552</v>
      </c>
      <c r="F380" s="21">
        <f t="shared" si="27"/>
        <v>101.646</v>
      </c>
      <c r="G380" s="21">
        <f>SUM(G373:G379)</f>
        <v>722.43222222222221</v>
      </c>
    </row>
    <row r="381" spans="1:7" ht="18" x14ac:dyDescent="0.25">
      <c r="A381" s="45"/>
      <c r="B381" s="56"/>
      <c r="C381" s="86"/>
      <c r="D381" s="19"/>
      <c r="E381" s="19"/>
      <c r="F381" s="19"/>
      <c r="G381" s="19"/>
    </row>
    <row r="382" spans="1:7" ht="18" x14ac:dyDescent="0.25">
      <c r="A382" s="47"/>
      <c r="B382" s="3" t="s">
        <v>17</v>
      </c>
      <c r="C382" s="80">
        <f>C370+C380</f>
        <v>1274</v>
      </c>
      <c r="D382" s="34">
        <f t="shared" ref="D382:G382" si="28">D370+D380</f>
        <v>38.668444444444447</v>
      </c>
      <c r="E382" s="34">
        <f t="shared" si="28"/>
        <v>39.057555555555552</v>
      </c>
      <c r="F382" s="34">
        <f t="shared" si="28"/>
        <v>171.816</v>
      </c>
      <c r="G382" s="34">
        <f t="shared" si="28"/>
        <v>1215.1322222222223</v>
      </c>
    </row>
    <row r="383" spans="1:7" ht="18" x14ac:dyDescent="0.25">
      <c r="A383" s="49"/>
      <c r="B383" s="74"/>
      <c r="C383" s="81"/>
      <c r="D383" s="30"/>
      <c r="E383" s="30"/>
      <c r="F383" s="30"/>
      <c r="G383" s="30"/>
    </row>
    <row r="384" spans="1:7" ht="18" x14ac:dyDescent="0.25">
      <c r="A384" s="49"/>
      <c r="B384" s="74"/>
      <c r="C384" s="81"/>
      <c r="D384" s="30"/>
      <c r="E384" s="30"/>
      <c r="F384" s="30"/>
      <c r="G384" s="30"/>
    </row>
    <row r="385" spans="1:7" ht="18" x14ac:dyDescent="0.25">
      <c r="A385" s="47"/>
      <c r="B385" s="3" t="s">
        <v>60</v>
      </c>
      <c r="C385" s="80"/>
      <c r="D385" s="25"/>
      <c r="E385" s="25"/>
      <c r="F385" s="25"/>
      <c r="G385" s="25"/>
    </row>
    <row r="386" spans="1:7" ht="18" x14ac:dyDescent="0.25">
      <c r="A386" s="43"/>
      <c r="B386" s="3" t="s">
        <v>4</v>
      </c>
      <c r="C386" s="80" t="s">
        <v>5</v>
      </c>
      <c r="D386" s="25" t="s">
        <v>6</v>
      </c>
      <c r="E386" s="25" t="s">
        <v>7</v>
      </c>
      <c r="F386" s="25" t="s">
        <v>8</v>
      </c>
      <c r="G386" s="25" t="s">
        <v>9</v>
      </c>
    </row>
    <row r="387" spans="1:7" ht="18" x14ac:dyDescent="0.25">
      <c r="A387" s="43"/>
      <c r="B387" s="3" t="s">
        <v>10</v>
      </c>
      <c r="C387" s="80"/>
      <c r="D387" s="21"/>
      <c r="E387" s="21"/>
      <c r="F387" s="21"/>
      <c r="G387" s="21"/>
    </row>
    <row r="388" spans="1:7" ht="23.25" x14ac:dyDescent="0.25">
      <c r="A388" s="41" t="s">
        <v>69</v>
      </c>
      <c r="B388" s="56" t="s">
        <v>275</v>
      </c>
      <c r="C388" s="86">
        <v>120</v>
      </c>
      <c r="D388" s="19">
        <v>0.48</v>
      </c>
      <c r="E388" s="19">
        <v>0.48</v>
      </c>
      <c r="F388" s="19">
        <v>11.76</v>
      </c>
      <c r="G388" s="19">
        <v>56.4</v>
      </c>
    </row>
    <row r="389" spans="1:7" ht="23.25" x14ac:dyDescent="0.25">
      <c r="A389" s="41" t="s">
        <v>77</v>
      </c>
      <c r="B389" s="56" t="s">
        <v>23</v>
      </c>
      <c r="C389" s="86">
        <v>10</v>
      </c>
      <c r="D389" s="19">
        <v>0.08</v>
      </c>
      <c r="E389" s="19">
        <v>7.25</v>
      </c>
      <c r="F389" s="19">
        <v>0.13</v>
      </c>
      <c r="G389" s="19">
        <v>66</v>
      </c>
    </row>
    <row r="390" spans="1:7" ht="24.75" customHeight="1" x14ac:dyDescent="0.25">
      <c r="A390" s="45" t="s">
        <v>136</v>
      </c>
      <c r="B390" s="56" t="s">
        <v>246</v>
      </c>
      <c r="C390" s="86">
        <v>150</v>
      </c>
      <c r="D390" s="19">
        <v>15.79</v>
      </c>
      <c r="E390" s="19">
        <v>10.38</v>
      </c>
      <c r="F390" s="19">
        <v>37.305</v>
      </c>
      <c r="G390" s="19">
        <v>315.18</v>
      </c>
    </row>
    <row r="391" spans="1:7" ht="23.25" x14ac:dyDescent="0.25">
      <c r="A391" s="41" t="s">
        <v>72</v>
      </c>
      <c r="B391" s="56" t="s">
        <v>150</v>
      </c>
      <c r="C391" s="86" t="s">
        <v>251</v>
      </c>
      <c r="D391" s="19">
        <v>1.55</v>
      </c>
      <c r="E391" s="19">
        <v>1.35</v>
      </c>
      <c r="F391" s="19">
        <v>15.9</v>
      </c>
      <c r="G391" s="19">
        <v>81</v>
      </c>
    </row>
    <row r="392" spans="1:7" ht="23.25" x14ac:dyDescent="0.25">
      <c r="A392" s="41" t="s">
        <v>74</v>
      </c>
      <c r="B392" s="56" t="s">
        <v>14</v>
      </c>
      <c r="C392" s="88">
        <v>30</v>
      </c>
      <c r="D392" s="20">
        <v>2.25</v>
      </c>
      <c r="E392" s="20">
        <v>0.87</v>
      </c>
      <c r="F392" s="20">
        <v>15.4</v>
      </c>
      <c r="G392" s="20">
        <v>78.599999999999994</v>
      </c>
    </row>
    <row r="393" spans="1:7" ht="18" x14ac:dyDescent="0.25">
      <c r="A393" s="45"/>
      <c r="B393" s="3" t="s">
        <v>15</v>
      </c>
      <c r="C393" s="80">
        <v>510</v>
      </c>
      <c r="D393" s="21">
        <f>SUM(D388:D392)</f>
        <v>20.149999999999999</v>
      </c>
      <c r="E393" s="21">
        <f>SUM(E388:E392)</f>
        <v>20.330000000000002</v>
      </c>
      <c r="F393" s="21">
        <f>SUM(F388:F392)</f>
        <v>80.495000000000005</v>
      </c>
      <c r="G393" s="21">
        <f>SUM(G388:G392)</f>
        <v>597.18000000000006</v>
      </c>
    </row>
    <row r="394" spans="1:7" ht="18" x14ac:dyDescent="0.25">
      <c r="A394" s="45"/>
      <c r="B394" s="3"/>
      <c r="C394" s="80"/>
      <c r="D394" s="21"/>
      <c r="E394" s="21"/>
      <c r="F394" s="21"/>
      <c r="G394" s="21"/>
    </row>
    <row r="395" spans="1:7" ht="18" x14ac:dyDescent="0.25">
      <c r="A395" s="45"/>
      <c r="B395" s="3" t="s">
        <v>16</v>
      </c>
      <c r="C395" s="86"/>
      <c r="D395" s="19"/>
      <c r="E395" s="19"/>
      <c r="F395" s="19"/>
      <c r="G395" s="19"/>
    </row>
    <row r="396" spans="1:7" ht="27.75" customHeight="1" x14ac:dyDescent="0.25">
      <c r="A396" s="45" t="s">
        <v>138</v>
      </c>
      <c r="B396" s="56" t="s">
        <v>212</v>
      </c>
      <c r="C396" s="86">
        <v>60</v>
      </c>
      <c r="D396" s="19">
        <v>0.66</v>
      </c>
      <c r="E396" s="19">
        <v>0.12</v>
      </c>
      <c r="F396" s="19">
        <v>2.2799999999999998</v>
      </c>
      <c r="G396" s="19">
        <v>13.2</v>
      </c>
    </row>
    <row r="397" spans="1:7" ht="39.75" customHeight="1" x14ac:dyDescent="0.25">
      <c r="A397" s="45" t="s">
        <v>137</v>
      </c>
      <c r="B397" s="57" t="s">
        <v>173</v>
      </c>
      <c r="C397" s="87" t="s">
        <v>227</v>
      </c>
      <c r="D397" s="20">
        <v>1.85</v>
      </c>
      <c r="E397" s="20">
        <v>6.49</v>
      </c>
      <c r="F397" s="20">
        <v>9.51</v>
      </c>
      <c r="G397" s="20">
        <v>111.45</v>
      </c>
    </row>
    <row r="398" spans="1:7" ht="28.5" customHeight="1" x14ac:dyDescent="0.25">
      <c r="A398" s="45" t="s">
        <v>206</v>
      </c>
      <c r="B398" s="56" t="s">
        <v>261</v>
      </c>
      <c r="C398" s="86">
        <v>200</v>
      </c>
      <c r="D398" s="19">
        <v>16.591666666666669</v>
      </c>
      <c r="E398" s="19">
        <v>16.850000000000001</v>
      </c>
      <c r="F398" s="19">
        <v>28.51</v>
      </c>
      <c r="G398" s="19">
        <v>338.6</v>
      </c>
    </row>
    <row r="399" spans="1:7" ht="22.5" x14ac:dyDescent="0.25">
      <c r="A399" s="51" t="s">
        <v>242</v>
      </c>
      <c r="B399" s="56" t="s">
        <v>243</v>
      </c>
      <c r="C399" s="86">
        <v>200</v>
      </c>
      <c r="D399" s="19">
        <v>0.45</v>
      </c>
      <c r="E399" s="19">
        <v>0.1</v>
      </c>
      <c r="F399" s="19">
        <v>33.99</v>
      </c>
      <c r="G399" s="19">
        <v>141.19999999999999</v>
      </c>
    </row>
    <row r="400" spans="1:7" ht="23.25" x14ac:dyDescent="0.25">
      <c r="A400" s="41" t="s">
        <v>75</v>
      </c>
      <c r="B400" s="58" t="s">
        <v>266</v>
      </c>
      <c r="C400" s="87">
        <v>30</v>
      </c>
      <c r="D400" s="20">
        <v>1.98</v>
      </c>
      <c r="E400" s="20">
        <v>0.36</v>
      </c>
      <c r="F400" s="20">
        <v>11.88</v>
      </c>
      <c r="G400" s="20">
        <v>59.4</v>
      </c>
    </row>
    <row r="401" spans="1:7" ht="23.25" x14ac:dyDescent="0.25">
      <c r="A401" s="41" t="s">
        <v>74</v>
      </c>
      <c r="B401" s="56" t="s">
        <v>267</v>
      </c>
      <c r="C401" s="88">
        <v>30</v>
      </c>
      <c r="D401" s="19">
        <v>2.2799999999999998</v>
      </c>
      <c r="E401" s="19">
        <v>0.24</v>
      </c>
      <c r="F401" s="19">
        <v>14.76</v>
      </c>
      <c r="G401" s="19">
        <v>70.5</v>
      </c>
    </row>
    <row r="402" spans="1:7" ht="18" x14ac:dyDescent="0.25">
      <c r="A402" s="45"/>
      <c r="B402" s="3" t="s">
        <v>15</v>
      </c>
      <c r="C402" s="80">
        <v>750</v>
      </c>
      <c r="D402" s="21">
        <f>SUM(D396:D401)</f>
        <v>23.811666666666671</v>
      </c>
      <c r="E402" s="21">
        <f t="shared" ref="E402:G402" si="29">SUM(E396:E401)</f>
        <v>24.16</v>
      </c>
      <c r="F402" s="21">
        <f t="shared" si="29"/>
        <v>100.92999999999999</v>
      </c>
      <c r="G402" s="21">
        <f t="shared" si="29"/>
        <v>734.35</v>
      </c>
    </row>
    <row r="403" spans="1:7" ht="18" x14ac:dyDescent="0.25">
      <c r="A403" s="45"/>
      <c r="B403" s="3"/>
      <c r="C403" s="86"/>
      <c r="D403" s="21"/>
      <c r="E403" s="21"/>
      <c r="F403" s="21"/>
      <c r="G403" s="21"/>
    </row>
    <row r="404" spans="1:7" ht="18" x14ac:dyDescent="0.25">
      <c r="A404" s="45"/>
      <c r="B404" s="56"/>
      <c r="C404" s="86"/>
      <c r="D404" s="19"/>
      <c r="E404" s="19"/>
      <c r="F404" s="19"/>
      <c r="G404" s="19"/>
    </row>
    <row r="405" spans="1:7" ht="18" x14ac:dyDescent="0.25">
      <c r="A405" s="47"/>
      <c r="B405" s="3" t="s">
        <v>17</v>
      </c>
      <c r="C405" s="80">
        <f>C393+C402</f>
        <v>1260</v>
      </c>
      <c r="D405" s="34">
        <f t="shared" ref="D405:G405" si="30">D393+D402</f>
        <v>43.961666666666673</v>
      </c>
      <c r="E405" s="34">
        <f t="shared" si="30"/>
        <v>44.49</v>
      </c>
      <c r="F405" s="34">
        <f t="shared" si="30"/>
        <v>181.42500000000001</v>
      </c>
      <c r="G405" s="34">
        <f t="shared" si="30"/>
        <v>1331.5300000000002</v>
      </c>
    </row>
    <row r="406" spans="1:7" ht="18" x14ac:dyDescent="0.25">
      <c r="A406" s="47"/>
      <c r="B406" s="3"/>
      <c r="C406" s="80"/>
      <c r="D406" s="21"/>
      <c r="E406" s="21"/>
      <c r="F406" s="21"/>
      <c r="G406" s="21"/>
    </row>
    <row r="407" spans="1:7" ht="18" x14ac:dyDescent="0.25">
      <c r="A407" s="47"/>
      <c r="B407" s="3"/>
      <c r="C407" s="80"/>
      <c r="D407" s="21"/>
      <c r="E407" s="21"/>
      <c r="F407" s="21"/>
      <c r="G407" s="21"/>
    </row>
    <row r="408" spans="1:7" ht="18" x14ac:dyDescent="0.25">
      <c r="A408" s="47"/>
      <c r="B408" s="3" t="s">
        <v>62</v>
      </c>
      <c r="C408" s="80"/>
      <c r="D408" s="25"/>
      <c r="E408" s="25"/>
      <c r="F408" s="25"/>
      <c r="G408" s="25"/>
    </row>
    <row r="409" spans="1:7" ht="18" x14ac:dyDescent="0.25">
      <c r="A409" s="45"/>
      <c r="B409" s="3" t="s">
        <v>4</v>
      </c>
      <c r="C409" s="80" t="s">
        <v>5</v>
      </c>
      <c r="D409" s="25" t="s">
        <v>6</v>
      </c>
      <c r="E409" s="25" t="s">
        <v>7</v>
      </c>
      <c r="F409" s="25" t="s">
        <v>8</v>
      </c>
      <c r="G409" s="25" t="s">
        <v>9</v>
      </c>
    </row>
    <row r="410" spans="1:7" ht="18" x14ac:dyDescent="0.25">
      <c r="A410" s="45"/>
      <c r="B410" s="3" t="s">
        <v>10</v>
      </c>
      <c r="C410" s="80"/>
      <c r="D410" s="21"/>
      <c r="E410" s="21"/>
      <c r="F410" s="21"/>
      <c r="G410" s="21"/>
    </row>
    <row r="411" spans="1:7" ht="23.25" x14ac:dyDescent="0.25">
      <c r="A411" s="41" t="s">
        <v>77</v>
      </c>
      <c r="B411" s="56" t="s">
        <v>23</v>
      </c>
      <c r="C411" s="86">
        <v>10</v>
      </c>
      <c r="D411" s="19">
        <v>0.08</v>
      </c>
      <c r="E411" s="19">
        <v>7.25</v>
      </c>
      <c r="F411" s="19">
        <v>0.13</v>
      </c>
      <c r="G411" s="19">
        <v>66</v>
      </c>
    </row>
    <row r="412" spans="1:7" ht="23.25" x14ac:dyDescent="0.25">
      <c r="A412" s="41" t="s">
        <v>70</v>
      </c>
      <c r="B412" s="56" t="s">
        <v>11</v>
      </c>
      <c r="C412" s="86">
        <v>15</v>
      </c>
      <c r="D412" s="19">
        <v>3.95</v>
      </c>
      <c r="E412" s="19">
        <v>3.99</v>
      </c>
      <c r="F412" s="19"/>
      <c r="G412" s="19">
        <v>51.5</v>
      </c>
    </row>
    <row r="413" spans="1:7" ht="23.25" x14ac:dyDescent="0.25">
      <c r="A413" s="41" t="s">
        <v>71</v>
      </c>
      <c r="B413" s="56" t="s">
        <v>262</v>
      </c>
      <c r="C413" s="86">
        <v>200</v>
      </c>
      <c r="D413" s="19">
        <v>6.41</v>
      </c>
      <c r="E413" s="19">
        <v>2.14</v>
      </c>
      <c r="F413" s="19">
        <v>29.13</v>
      </c>
      <c r="G413" s="19">
        <v>174.9</v>
      </c>
    </row>
    <row r="414" spans="1:7" ht="22.5" x14ac:dyDescent="0.25">
      <c r="A414" s="51" t="s">
        <v>133</v>
      </c>
      <c r="B414" s="56" t="s">
        <v>13</v>
      </c>
      <c r="C414" s="86">
        <v>200</v>
      </c>
      <c r="D414" s="19">
        <v>3.16</v>
      </c>
      <c r="E414" s="19">
        <v>2.68</v>
      </c>
      <c r="F414" s="19">
        <v>15.95</v>
      </c>
      <c r="G414" s="19">
        <v>100.6</v>
      </c>
    </row>
    <row r="415" spans="1:7" ht="18" hidden="1" x14ac:dyDescent="0.25">
      <c r="A415" s="43"/>
      <c r="B415" s="56" t="s">
        <v>100</v>
      </c>
      <c r="C415" s="86">
        <v>25</v>
      </c>
      <c r="D415" s="19">
        <v>1.6</v>
      </c>
      <c r="E415" s="19">
        <v>2</v>
      </c>
      <c r="F415" s="19">
        <v>16.5</v>
      </c>
      <c r="G415" s="19">
        <v>90</v>
      </c>
    </row>
    <row r="416" spans="1:7" ht="23.25" x14ac:dyDescent="0.25">
      <c r="A416" s="41" t="s">
        <v>74</v>
      </c>
      <c r="B416" s="56" t="s">
        <v>14</v>
      </c>
      <c r="C416" s="88">
        <v>50</v>
      </c>
      <c r="D416" s="20">
        <v>3.75</v>
      </c>
      <c r="E416" s="20">
        <v>1.45</v>
      </c>
      <c r="F416" s="20">
        <v>25.7</v>
      </c>
      <c r="G416" s="20">
        <v>131</v>
      </c>
    </row>
    <row r="417" spans="1:7" ht="18" x14ac:dyDescent="0.25">
      <c r="A417" s="45"/>
      <c r="B417" s="3" t="s">
        <v>15</v>
      </c>
      <c r="C417" s="80">
        <v>500</v>
      </c>
      <c r="D417" s="21">
        <f>SUM(D411:D416)</f>
        <v>18.950000000000003</v>
      </c>
      <c r="E417" s="21">
        <f>SUM(E411:E416)</f>
        <v>19.510000000000002</v>
      </c>
      <c r="F417" s="21">
        <f>SUM(F411:F416)</f>
        <v>87.41</v>
      </c>
      <c r="G417" s="21">
        <f>SUM(G411:G416)</f>
        <v>614</v>
      </c>
    </row>
    <row r="418" spans="1:7" ht="18" x14ac:dyDescent="0.25">
      <c r="A418" s="45"/>
      <c r="B418" s="3"/>
      <c r="C418" s="80"/>
      <c r="D418" s="21"/>
      <c r="E418" s="21"/>
      <c r="F418" s="21"/>
      <c r="G418" s="21"/>
    </row>
    <row r="419" spans="1:7" ht="18" x14ac:dyDescent="0.25">
      <c r="A419" s="45"/>
      <c r="B419" s="3" t="s">
        <v>16</v>
      </c>
      <c r="C419" s="86"/>
      <c r="D419" s="19"/>
      <c r="E419" s="19"/>
      <c r="F419" s="19"/>
      <c r="G419" s="19"/>
    </row>
    <row r="420" spans="1:7" ht="23.25" x14ac:dyDescent="0.25">
      <c r="A420" s="45" t="s">
        <v>138</v>
      </c>
      <c r="B420" s="56" t="s">
        <v>216</v>
      </c>
      <c r="C420" s="86">
        <v>60</v>
      </c>
      <c r="D420" s="19">
        <v>0.42</v>
      </c>
      <c r="E420" s="19">
        <v>0.06</v>
      </c>
      <c r="F420" s="19">
        <v>1.1399999999999999</v>
      </c>
      <c r="G420" s="19">
        <v>7.2</v>
      </c>
    </row>
    <row r="421" spans="1:7" ht="33" customHeight="1" x14ac:dyDescent="0.25">
      <c r="A421" s="46" t="s">
        <v>139</v>
      </c>
      <c r="B421" s="66" t="s">
        <v>241</v>
      </c>
      <c r="C421" s="86">
        <v>250</v>
      </c>
      <c r="D421" s="20">
        <v>2.57</v>
      </c>
      <c r="E421" s="20">
        <v>5.54</v>
      </c>
      <c r="F421" s="20">
        <v>1.62</v>
      </c>
      <c r="G421" s="20">
        <v>115.75</v>
      </c>
    </row>
    <row r="422" spans="1:7" ht="23.25" x14ac:dyDescent="0.25">
      <c r="A422" s="41" t="s">
        <v>207</v>
      </c>
      <c r="B422" s="56" t="s">
        <v>103</v>
      </c>
      <c r="C422" s="86" t="s">
        <v>25</v>
      </c>
      <c r="D422" s="19">
        <v>8.31</v>
      </c>
      <c r="E422" s="19">
        <v>16.02</v>
      </c>
      <c r="F422" s="19">
        <v>8.85</v>
      </c>
      <c r="G422" s="19">
        <v>150</v>
      </c>
    </row>
    <row r="423" spans="1:7" ht="23.25" x14ac:dyDescent="0.25">
      <c r="A423" s="41" t="s">
        <v>97</v>
      </c>
      <c r="B423" s="56" t="s">
        <v>184</v>
      </c>
      <c r="C423" s="86">
        <v>150</v>
      </c>
      <c r="D423" s="19">
        <v>4.3684210526315788</v>
      </c>
      <c r="E423" s="19">
        <v>0.22556390977443627</v>
      </c>
      <c r="F423" s="19">
        <v>30.526315789473685</v>
      </c>
      <c r="G423" s="19">
        <v>141.35338345864662</v>
      </c>
    </row>
    <row r="424" spans="1:7" ht="30" customHeight="1" x14ac:dyDescent="0.25">
      <c r="A424" s="45" t="s">
        <v>140</v>
      </c>
      <c r="B424" s="56" t="s">
        <v>280</v>
      </c>
      <c r="C424" s="86">
        <v>200</v>
      </c>
      <c r="D424" s="19">
        <v>0.78</v>
      </c>
      <c r="E424" s="19">
        <v>0.05</v>
      </c>
      <c r="F424" s="19">
        <v>27.7</v>
      </c>
      <c r="G424" s="19">
        <v>114.8</v>
      </c>
    </row>
    <row r="425" spans="1:7" ht="23.25" x14ac:dyDescent="0.25">
      <c r="A425" s="41" t="s">
        <v>75</v>
      </c>
      <c r="B425" s="58" t="s">
        <v>266</v>
      </c>
      <c r="C425" s="87">
        <v>40</v>
      </c>
      <c r="D425" s="20">
        <v>2.64</v>
      </c>
      <c r="E425" s="20">
        <v>0.48</v>
      </c>
      <c r="F425" s="20">
        <v>15.84</v>
      </c>
      <c r="G425" s="20">
        <v>79.2</v>
      </c>
    </row>
    <row r="426" spans="1:7" ht="23.25" x14ac:dyDescent="0.25">
      <c r="A426" s="41" t="s">
        <v>74</v>
      </c>
      <c r="B426" s="56" t="s">
        <v>267</v>
      </c>
      <c r="C426" s="88">
        <v>40</v>
      </c>
      <c r="D426" s="19">
        <v>3.04</v>
      </c>
      <c r="E426" s="19">
        <v>0.32</v>
      </c>
      <c r="F426" s="19">
        <v>19.68</v>
      </c>
      <c r="G426" s="19">
        <v>94</v>
      </c>
    </row>
    <row r="427" spans="1:7" ht="18" x14ac:dyDescent="0.25">
      <c r="A427" s="45"/>
      <c r="B427" s="3" t="s">
        <v>15</v>
      </c>
      <c r="C427" s="80">
        <v>845</v>
      </c>
      <c r="D427" s="21">
        <f>SUM(D420:D426)</f>
        <v>22.12842105263158</v>
      </c>
      <c r="E427" s="21">
        <f t="shared" ref="E427:G427" si="31">SUM(E420:E426)</f>
        <v>22.695563909774435</v>
      </c>
      <c r="F427" s="21">
        <f t="shared" si="31"/>
        <v>105.35631578947368</v>
      </c>
      <c r="G427" s="21">
        <f t="shared" si="31"/>
        <v>702.30338345864664</v>
      </c>
    </row>
    <row r="428" spans="1:7" ht="18" x14ac:dyDescent="0.25">
      <c r="A428" s="45"/>
      <c r="B428" s="3"/>
      <c r="C428" s="86"/>
      <c r="D428" s="21"/>
      <c r="E428" s="21"/>
      <c r="F428" s="21"/>
      <c r="G428" s="21"/>
    </row>
    <row r="429" spans="1:7" ht="18" x14ac:dyDescent="0.25">
      <c r="A429" s="45"/>
      <c r="B429" s="56"/>
      <c r="C429" s="86"/>
      <c r="D429" s="19"/>
      <c r="E429" s="19"/>
      <c r="F429" s="19"/>
      <c r="G429" s="19"/>
    </row>
    <row r="430" spans="1:7" ht="18" x14ac:dyDescent="0.25">
      <c r="A430" s="47"/>
      <c r="B430" s="3" t="s">
        <v>17</v>
      </c>
      <c r="C430" s="80">
        <f>C417+C427</f>
        <v>1345</v>
      </c>
      <c r="D430" s="34">
        <f t="shared" ref="D430:G430" si="32">D417+D427</f>
        <v>41.078421052631583</v>
      </c>
      <c r="E430" s="34">
        <f t="shared" si="32"/>
        <v>42.20556390977444</v>
      </c>
      <c r="F430" s="34">
        <f t="shared" si="32"/>
        <v>192.76631578947368</v>
      </c>
      <c r="G430" s="34">
        <f t="shared" si="32"/>
        <v>1316.3033834586467</v>
      </c>
    </row>
    <row r="431" spans="1:7" ht="18" x14ac:dyDescent="0.25">
      <c r="A431" s="47"/>
      <c r="B431" s="3"/>
      <c r="C431" s="80"/>
      <c r="D431" s="21"/>
      <c r="E431" s="21"/>
      <c r="F431" s="21"/>
      <c r="G431" s="21"/>
    </row>
    <row r="432" spans="1:7" ht="18" x14ac:dyDescent="0.25">
      <c r="A432" s="49"/>
      <c r="B432" s="74"/>
      <c r="C432" s="81"/>
      <c r="D432" s="30"/>
      <c r="E432" s="30"/>
      <c r="F432" s="30"/>
      <c r="G432" s="30"/>
    </row>
    <row r="433" spans="1:14" ht="18" x14ac:dyDescent="0.25">
      <c r="A433" s="52"/>
      <c r="B433" s="74" t="s">
        <v>63</v>
      </c>
      <c r="C433" s="81" t="s">
        <v>64</v>
      </c>
      <c r="D433" s="25" t="s">
        <v>6</v>
      </c>
      <c r="E433" s="25" t="s">
        <v>7</v>
      </c>
      <c r="F433" s="25" t="s">
        <v>8</v>
      </c>
      <c r="G433" s="25" t="s">
        <v>9</v>
      </c>
    </row>
    <row r="434" spans="1:14" ht="18" x14ac:dyDescent="0.25">
      <c r="A434" s="49"/>
      <c r="B434" s="74" t="s">
        <v>10</v>
      </c>
      <c r="C434" s="81"/>
      <c r="D434" s="30"/>
      <c r="E434" s="30"/>
      <c r="F434" s="30"/>
      <c r="G434" s="20"/>
    </row>
    <row r="435" spans="1:14" ht="23.25" x14ac:dyDescent="0.25">
      <c r="A435" s="41" t="s">
        <v>69</v>
      </c>
      <c r="B435" s="56" t="s">
        <v>278</v>
      </c>
      <c r="C435" s="86">
        <v>100</v>
      </c>
      <c r="D435" s="19">
        <v>0.8</v>
      </c>
      <c r="E435" s="19">
        <v>0.2</v>
      </c>
      <c r="F435" s="19">
        <v>7.5</v>
      </c>
      <c r="G435" s="19">
        <v>38</v>
      </c>
    </row>
    <row r="436" spans="1:14" ht="23.25" x14ac:dyDescent="0.25">
      <c r="A436" s="41" t="s">
        <v>77</v>
      </c>
      <c r="B436" s="56" t="s">
        <v>23</v>
      </c>
      <c r="C436" s="86">
        <v>10</v>
      </c>
      <c r="D436" s="19">
        <v>0.08</v>
      </c>
      <c r="E436" s="19">
        <v>7.25</v>
      </c>
      <c r="F436" s="19">
        <v>0.13</v>
      </c>
      <c r="G436" s="19">
        <v>66</v>
      </c>
    </row>
    <row r="437" spans="1:14" ht="23.25" x14ac:dyDescent="0.25">
      <c r="A437" s="41" t="s">
        <v>71</v>
      </c>
      <c r="B437" s="75" t="s">
        <v>233</v>
      </c>
      <c r="C437" s="87">
        <v>180</v>
      </c>
      <c r="D437" s="20">
        <v>13.28</v>
      </c>
      <c r="E437" s="20">
        <v>8.33</v>
      </c>
      <c r="F437" s="20">
        <v>27.48</v>
      </c>
      <c r="G437" s="20">
        <v>209.4</v>
      </c>
      <c r="K437" s="19"/>
      <c r="L437" s="19"/>
      <c r="M437" s="19"/>
      <c r="N437" s="19"/>
    </row>
    <row r="438" spans="1:14" ht="23.25" x14ac:dyDescent="0.25">
      <c r="A438" s="41" t="s">
        <v>93</v>
      </c>
      <c r="B438" s="56" t="s">
        <v>85</v>
      </c>
      <c r="C438" s="86" t="s">
        <v>253</v>
      </c>
      <c r="D438" s="19">
        <v>0.41</v>
      </c>
      <c r="E438" s="19">
        <v>0.16</v>
      </c>
      <c r="F438" s="19">
        <v>19.829999999999998</v>
      </c>
      <c r="G438" s="19">
        <v>88.4</v>
      </c>
    </row>
    <row r="439" spans="1:14" ht="18" hidden="1" x14ac:dyDescent="0.25">
      <c r="A439" s="41"/>
      <c r="B439" s="56" t="s">
        <v>100</v>
      </c>
      <c r="C439" s="86">
        <v>25</v>
      </c>
      <c r="D439" s="19">
        <v>1.6</v>
      </c>
      <c r="E439" s="19">
        <v>2</v>
      </c>
      <c r="F439" s="19">
        <v>16.5</v>
      </c>
      <c r="G439" s="19">
        <v>90</v>
      </c>
    </row>
    <row r="440" spans="1:14" ht="23.25" x14ac:dyDescent="0.25">
      <c r="A440" s="41" t="s">
        <v>74</v>
      </c>
      <c r="B440" s="56" t="s">
        <v>14</v>
      </c>
      <c r="C440" s="88">
        <v>30</v>
      </c>
      <c r="D440" s="20">
        <v>2.25</v>
      </c>
      <c r="E440" s="20">
        <v>0.87</v>
      </c>
      <c r="F440" s="20">
        <v>15.4</v>
      </c>
      <c r="G440" s="20">
        <v>78.599999999999994</v>
      </c>
    </row>
    <row r="441" spans="1:14" ht="18" x14ac:dyDescent="0.25">
      <c r="A441" s="52"/>
      <c r="B441" s="74" t="s">
        <v>15</v>
      </c>
      <c r="C441" s="81">
        <v>545</v>
      </c>
      <c r="D441" s="30">
        <f>SUM(D435:D440)</f>
        <v>18.420000000000002</v>
      </c>
      <c r="E441" s="30">
        <f t="shared" ref="E441:G441" si="33">SUM(E435:E440)</f>
        <v>18.810000000000002</v>
      </c>
      <c r="F441" s="30">
        <f t="shared" si="33"/>
        <v>86.84</v>
      </c>
      <c r="G441" s="30">
        <f t="shared" si="33"/>
        <v>570.4</v>
      </c>
    </row>
    <row r="442" spans="1:14" ht="18" x14ac:dyDescent="0.25">
      <c r="A442" s="52"/>
      <c r="B442" s="74"/>
      <c r="C442" s="81"/>
      <c r="D442" s="30"/>
      <c r="E442" s="30"/>
      <c r="F442" s="30"/>
      <c r="G442" s="30"/>
    </row>
    <row r="443" spans="1:14" ht="18" x14ac:dyDescent="0.25">
      <c r="A443" s="52"/>
      <c r="B443" s="74" t="s">
        <v>16</v>
      </c>
      <c r="C443" s="81"/>
      <c r="D443" s="30"/>
      <c r="E443" s="30"/>
      <c r="F443" s="30"/>
      <c r="G443" s="30"/>
    </row>
    <row r="444" spans="1:14" ht="23.25" x14ac:dyDescent="0.25">
      <c r="A444" s="45" t="s">
        <v>138</v>
      </c>
      <c r="B444" s="56" t="s">
        <v>271</v>
      </c>
      <c r="C444" s="86">
        <v>60</v>
      </c>
      <c r="D444" s="19">
        <v>0.66</v>
      </c>
      <c r="E444" s="19">
        <v>1.1200000000000001</v>
      </c>
      <c r="F444" s="19">
        <v>2.2799999999999998</v>
      </c>
      <c r="G444" s="19">
        <v>13.2</v>
      </c>
    </row>
    <row r="445" spans="1:14" ht="45.75" customHeight="1" x14ac:dyDescent="0.25">
      <c r="A445" s="45" t="s">
        <v>147</v>
      </c>
      <c r="B445" s="61" t="s">
        <v>186</v>
      </c>
      <c r="C445" s="86" t="s">
        <v>227</v>
      </c>
      <c r="D445" s="19">
        <v>2.0299999999999998</v>
      </c>
      <c r="E445" s="19">
        <v>6.45</v>
      </c>
      <c r="F445" s="19">
        <v>8.26</v>
      </c>
      <c r="G445" s="19">
        <v>105.95</v>
      </c>
    </row>
    <row r="446" spans="1:14" ht="34.5" x14ac:dyDescent="0.25">
      <c r="A446" s="53" t="s">
        <v>208</v>
      </c>
      <c r="B446" s="58" t="s">
        <v>185</v>
      </c>
      <c r="C446" s="87" t="s">
        <v>21</v>
      </c>
      <c r="D446" s="20">
        <v>10.44</v>
      </c>
      <c r="E446" s="20">
        <v>13.65</v>
      </c>
      <c r="F446" s="20">
        <v>3.78</v>
      </c>
      <c r="G446" s="20">
        <v>181</v>
      </c>
    </row>
    <row r="447" spans="1:14" ht="25.5" customHeight="1" x14ac:dyDescent="0.25">
      <c r="A447" s="49" t="s">
        <v>83</v>
      </c>
      <c r="B447" s="56" t="s">
        <v>272</v>
      </c>
      <c r="C447" s="86">
        <v>150</v>
      </c>
      <c r="D447" s="19">
        <v>5.66</v>
      </c>
      <c r="E447" s="19">
        <v>0.7</v>
      </c>
      <c r="F447" s="19">
        <v>31.92</v>
      </c>
      <c r="G447" s="19">
        <v>156.30000000000001</v>
      </c>
    </row>
    <row r="448" spans="1:14" ht="23.25" x14ac:dyDescent="0.25">
      <c r="A448" s="41" t="s">
        <v>209</v>
      </c>
      <c r="B448" s="59" t="s">
        <v>65</v>
      </c>
      <c r="C448" s="91">
        <v>200</v>
      </c>
      <c r="D448" s="23">
        <v>0.56999999999999995</v>
      </c>
      <c r="E448" s="23">
        <v>0.06</v>
      </c>
      <c r="F448" s="23">
        <v>30.2</v>
      </c>
      <c r="G448" s="23">
        <v>123.6</v>
      </c>
    </row>
    <row r="449" spans="1:12" ht="23.25" x14ac:dyDescent="0.25">
      <c r="A449" s="41" t="s">
        <v>75</v>
      </c>
      <c r="B449" s="58" t="s">
        <v>266</v>
      </c>
      <c r="C449" s="87">
        <v>30</v>
      </c>
      <c r="D449" s="20">
        <v>1.98</v>
      </c>
      <c r="E449" s="20">
        <v>0.36</v>
      </c>
      <c r="F449" s="20">
        <v>11.88</v>
      </c>
      <c r="G449" s="20">
        <v>59.4</v>
      </c>
    </row>
    <row r="450" spans="1:12" ht="23.25" x14ac:dyDescent="0.25">
      <c r="A450" s="41" t="s">
        <v>74</v>
      </c>
      <c r="B450" s="56" t="s">
        <v>267</v>
      </c>
      <c r="C450" s="88">
        <v>30</v>
      </c>
      <c r="D450" s="19">
        <v>2.2799999999999998</v>
      </c>
      <c r="E450" s="19">
        <v>0.24</v>
      </c>
      <c r="F450" s="19">
        <v>14.76</v>
      </c>
      <c r="G450" s="19">
        <v>70.5</v>
      </c>
    </row>
    <row r="451" spans="1:12" ht="18" x14ac:dyDescent="0.25">
      <c r="A451" s="49"/>
      <c r="B451" s="74" t="s">
        <v>15</v>
      </c>
      <c r="C451" s="82">
        <v>780</v>
      </c>
      <c r="D451" s="30">
        <f>SUM(D444:D450)</f>
        <v>23.62</v>
      </c>
      <c r="E451" s="30">
        <f t="shared" ref="E451:G451" si="34">SUM(E444:E450)</f>
        <v>22.579999999999995</v>
      </c>
      <c r="F451" s="30">
        <f t="shared" si="34"/>
        <v>103.08</v>
      </c>
      <c r="G451" s="30">
        <f t="shared" si="34"/>
        <v>709.94999999999993</v>
      </c>
    </row>
    <row r="452" spans="1:12" ht="18" x14ac:dyDescent="0.25">
      <c r="A452" s="49"/>
      <c r="B452" s="74"/>
      <c r="C452" s="96"/>
      <c r="D452" s="30"/>
      <c r="E452" s="30"/>
      <c r="F452" s="30"/>
      <c r="G452" s="30"/>
    </row>
    <row r="453" spans="1:12" ht="18" x14ac:dyDescent="0.25">
      <c r="A453" s="49"/>
      <c r="B453" s="74" t="s">
        <v>17</v>
      </c>
      <c r="C453" s="81">
        <f>C441+C451</f>
        <v>1325</v>
      </c>
      <c r="D453" s="35">
        <f t="shared" ref="D453:G453" si="35">D441+D451</f>
        <v>42.040000000000006</v>
      </c>
      <c r="E453" s="35">
        <f t="shared" si="35"/>
        <v>41.39</v>
      </c>
      <c r="F453" s="35">
        <f t="shared" si="35"/>
        <v>189.92000000000002</v>
      </c>
      <c r="G453" s="35">
        <f t="shared" si="35"/>
        <v>1280.3499999999999</v>
      </c>
    </row>
    <row r="454" spans="1:12" ht="18" x14ac:dyDescent="0.25">
      <c r="A454" s="49"/>
      <c r="B454" s="74"/>
      <c r="C454" s="87"/>
      <c r="D454" s="30"/>
      <c r="E454" s="30"/>
      <c r="F454" s="30"/>
      <c r="G454" s="30"/>
    </row>
    <row r="455" spans="1:12" ht="18" x14ac:dyDescent="0.25">
      <c r="A455" s="49"/>
      <c r="B455" s="74"/>
      <c r="C455" s="87"/>
      <c r="D455" s="30"/>
      <c r="E455" s="30"/>
      <c r="F455" s="30"/>
      <c r="G455" s="30"/>
    </row>
    <row r="456" spans="1:12" ht="18" x14ac:dyDescent="0.25">
      <c r="A456" s="54"/>
      <c r="B456" s="74" t="s">
        <v>66</v>
      </c>
      <c r="C456" s="81"/>
      <c r="D456" s="30"/>
      <c r="E456" s="30"/>
      <c r="F456" s="30"/>
      <c r="G456" s="30"/>
    </row>
    <row r="457" spans="1:12" ht="18" x14ac:dyDescent="0.25">
      <c r="A457" s="49"/>
      <c r="B457" s="74" t="s">
        <v>4</v>
      </c>
      <c r="C457" s="81" t="s">
        <v>64</v>
      </c>
      <c r="D457" s="25" t="s">
        <v>6</v>
      </c>
      <c r="E457" s="25" t="s">
        <v>7</v>
      </c>
      <c r="F457" s="25" t="s">
        <v>8</v>
      </c>
      <c r="G457" s="25" t="s">
        <v>9</v>
      </c>
    </row>
    <row r="458" spans="1:12" ht="18" x14ac:dyDescent="0.25">
      <c r="A458" s="49"/>
      <c r="B458" s="74" t="s">
        <v>10</v>
      </c>
      <c r="C458" s="81"/>
      <c r="D458" s="30"/>
      <c r="E458" s="30"/>
      <c r="F458" s="30"/>
      <c r="G458" s="20"/>
    </row>
    <row r="459" spans="1:12" ht="23.25" x14ac:dyDescent="0.25">
      <c r="A459" s="41" t="s">
        <v>77</v>
      </c>
      <c r="B459" s="56" t="s">
        <v>23</v>
      </c>
      <c r="C459" s="86">
        <v>10</v>
      </c>
      <c r="D459" s="19">
        <v>0.08</v>
      </c>
      <c r="E459" s="19">
        <v>7.25</v>
      </c>
      <c r="F459" s="19">
        <v>0.13</v>
      </c>
      <c r="G459" s="19">
        <v>66</v>
      </c>
    </row>
    <row r="460" spans="1:12" ht="23.25" x14ac:dyDescent="0.25">
      <c r="A460" s="41" t="s">
        <v>71</v>
      </c>
      <c r="B460" s="56" t="s">
        <v>265</v>
      </c>
      <c r="C460" s="86">
        <v>150</v>
      </c>
      <c r="D460" s="19">
        <v>4.4000000000000004</v>
      </c>
      <c r="E460" s="19">
        <v>2.71</v>
      </c>
      <c r="F460" s="19">
        <v>12.12</v>
      </c>
      <c r="G460" s="19">
        <v>124</v>
      </c>
    </row>
    <row r="461" spans="1:12" ht="30" customHeight="1" x14ac:dyDescent="0.25">
      <c r="A461" s="45" t="s">
        <v>141</v>
      </c>
      <c r="B461" s="56" t="s">
        <v>67</v>
      </c>
      <c r="C461" s="86" t="s">
        <v>250</v>
      </c>
      <c r="D461" s="19">
        <v>10.3</v>
      </c>
      <c r="E461" s="19">
        <v>7.21</v>
      </c>
      <c r="F461" s="19">
        <v>24.3</v>
      </c>
      <c r="G461" s="19">
        <v>247.4</v>
      </c>
      <c r="I461" s="19"/>
      <c r="J461" s="19"/>
      <c r="K461" s="19"/>
      <c r="L461" s="19"/>
    </row>
    <row r="462" spans="1:12" ht="24.75" customHeight="1" x14ac:dyDescent="0.25">
      <c r="A462" s="45" t="s">
        <v>133</v>
      </c>
      <c r="B462" s="56" t="s">
        <v>13</v>
      </c>
      <c r="C462" s="86">
        <v>200</v>
      </c>
      <c r="D462" s="19">
        <v>3.16</v>
      </c>
      <c r="E462" s="19">
        <v>2.67</v>
      </c>
      <c r="F462" s="19">
        <v>15.95</v>
      </c>
      <c r="G462" s="19">
        <v>100.6</v>
      </c>
    </row>
    <row r="463" spans="1:12" ht="23.25" x14ac:dyDescent="0.25">
      <c r="A463" s="41" t="s">
        <v>74</v>
      </c>
      <c r="B463" s="56" t="s">
        <v>14</v>
      </c>
      <c r="C463" s="88">
        <v>30</v>
      </c>
      <c r="D463" s="20">
        <v>2.25</v>
      </c>
      <c r="E463" s="20">
        <v>0.87</v>
      </c>
      <c r="F463" s="20">
        <v>15.42</v>
      </c>
      <c r="G463" s="20">
        <v>78.599999999999994</v>
      </c>
    </row>
    <row r="464" spans="1:12" ht="18" x14ac:dyDescent="0.25">
      <c r="A464" s="48"/>
      <c r="B464" s="71" t="s">
        <v>15</v>
      </c>
      <c r="C464" s="83">
        <v>510</v>
      </c>
      <c r="D464" s="30">
        <f>D459+D460+D461+D462+D463</f>
        <v>20.190000000000001</v>
      </c>
      <c r="E464" s="30">
        <f t="shared" ref="E464:G464" si="36">E459+E460+E461+E462+E463</f>
        <v>20.710000000000004</v>
      </c>
      <c r="F464" s="30">
        <f t="shared" si="36"/>
        <v>67.92</v>
      </c>
      <c r="G464" s="30">
        <f t="shared" si="36"/>
        <v>616.6</v>
      </c>
    </row>
    <row r="465" spans="1:7" ht="18" x14ac:dyDescent="0.25">
      <c r="A465" s="48"/>
      <c r="B465" s="71"/>
      <c r="C465" s="83"/>
      <c r="D465" s="30"/>
      <c r="E465" s="30"/>
      <c r="F465" s="30"/>
      <c r="G465" s="30"/>
    </row>
    <row r="466" spans="1:7" ht="18" x14ac:dyDescent="0.25">
      <c r="A466" s="48"/>
      <c r="B466" s="71" t="s">
        <v>16</v>
      </c>
      <c r="C466" s="83"/>
      <c r="D466" s="30"/>
      <c r="E466" s="30"/>
      <c r="F466" s="30"/>
      <c r="G466" s="32"/>
    </row>
    <row r="467" spans="1:7" ht="35.25" customHeight="1" x14ac:dyDescent="0.25">
      <c r="A467" s="48" t="s">
        <v>169</v>
      </c>
      <c r="B467" s="75" t="s">
        <v>159</v>
      </c>
      <c r="C467" s="94" t="s">
        <v>20</v>
      </c>
      <c r="D467" s="20">
        <v>0.84</v>
      </c>
      <c r="E467" s="20">
        <v>3.61</v>
      </c>
      <c r="F467" s="20">
        <v>4.96</v>
      </c>
      <c r="G467" s="20">
        <v>55.68</v>
      </c>
    </row>
    <row r="468" spans="1:7" ht="48.75" customHeight="1" x14ac:dyDescent="0.25">
      <c r="A468" s="45" t="s">
        <v>210</v>
      </c>
      <c r="B468" s="76" t="s">
        <v>264</v>
      </c>
      <c r="C468" s="89" t="s">
        <v>227</v>
      </c>
      <c r="D468" s="19">
        <v>5.89</v>
      </c>
      <c r="E468" s="19">
        <v>10.58</v>
      </c>
      <c r="F468" s="19">
        <v>11.06</v>
      </c>
      <c r="G468" s="19">
        <v>128.62</v>
      </c>
    </row>
    <row r="469" spans="1:7" ht="23.25" x14ac:dyDescent="0.25">
      <c r="A469" s="41" t="s">
        <v>73</v>
      </c>
      <c r="B469" s="56" t="s">
        <v>263</v>
      </c>
      <c r="C469" s="86">
        <v>200</v>
      </c>
      <c r="D469" s="19">
        <v>16.7</v>
      </c>
      <c r="E469" s="19">
        <v>14.02</v>
      </c>
      <c r="F469" s="19">
        <v>46.68</v>
      </c>
      <c r="G469" s="19">
        <v>427.5</v>
      </c>
    </row>
    <row r="470" spans="1:7" ht="27" customHeight="1" x14ac:dyDescent="0.25">
      <c r="A470" s="45" t="s">
        <v>139</v>
      </c>
      <c r="B470" s="56" t="s">
        <v>282</v>
      </c>
      <c r="C470" s="86">
        <v>200</v>
      </c>
      <c r="D470" s="19">
        <v>0.6</v>
      </c>
      <c r="E470" s="19">
        <v>0.2</v>
      </c>
      <c r="F470" s="19">
        <v>27.8</v>
      </c>
      <c r="G470" s="19">
        <v>116</v>
      </c>
    </row>
    <row r="471" spans="1:7" ht="23.25" x14ac:dyDescent="0.25">
      <c r="A471" s="41" t="s">
        <v>75</v>
      </c>
      <c r="B471" s="58" t="s">
        <v>266</v>
      </c>
      <c r="C471" s="87">
        <v>30</v>
      </c>
      <c r="D471" s="20">
        <v>1.98</v>
      </c>
      <c r="E471" s="20">
        <v>0.36</v>
      </c>
      <c r="F471" s="20">
        <v>11.88</v>
      </c>
      <c r="G471" s="20">
        <v>59.4</v>
      </c>
    </row>
    <row r="472" spans="1:7" ht="23.25" x14ac:dyDescent="0.25">
      <c r="A472" s="41" t="s">
        <v>74</v>
      </c>
      <c r="B472" s="56" t="s">
        <v>267</v>
      </c>
      <c r="C472" s="88">
        <v>30</v>
      </c>
      <c r="D472" s="19">
        <v>2.2799999999999998</v>
      </c>
      <c r="E472" s="19">
        <v>0.24</v>
      </c>
      <c r="F472" s="19">
        <v>14.76</v>
      </c>
      <c r="G472" s="19">
        <v>70.5</v>
      </c>
    </row>
    <row r="473" spans="1:7" ht="18" x14ac:dyDescent="0.25">
      <c r="A473" s="48"/>
      <c r="B473" s="71" t="s">
        <v>15</v>
      </c>
      <c r="C473" s="83">
        <v>735</v>
      </c>
      <c r="D473" s="30">
        <f>SUM(D467:D472)</f>
        <v>28.290000000000003</v>
      </c>
      <c r="E473" s="30">
        <f>SUM(E467:E472)</f>
        <v>29.009999999999998</v>
      </c>
      <c r="F473" s="30">
        <f>SUM(F467:F472)</f>
        <v>117.14</v>
      </c>
      <c r="G473" s="30">
        <f>SUM(G467:G472)</f>
        <v>857.69999999999993</v>
      </c>
    </row>
    <row r="474" spans="1:7" x14ac:dyDescent="0.3">
      <c r="A474" s="48"/>
    </row>
    <row r="475" spans="1:7" ht="18" x14ac:dyDescent="0.25">
      <c r="A475" s="48"/>
      <c r="B475" s="71" t="s">
        <v>17</v>
      </c>
      <c r="C475" s="83">
        <f>C464+C473</f>
        <v>1245</v>
      </c>
      <c r="D475" s="36">
        <f t="shared" ref="D475:G475" si="37">D464+D473</f>
        <v>48.480000000000004</v>
      </c>
      <c r="E475" s="36">
        <f t="shared" si="37"/>
        <v>49.72</v>
      </c>
      <c r="F475" s="36">
        <f t="shared" si="37"/>
        <v>185.06</v>
      </c>
      <c r="G475" s="36">
        <f t="shared" si="37"/>
        <v>1474.3</v>
      </c>
    </row>
    <row r="476" spans="1:7" ht="18" x14ac:dyDescent="0.25">
      <c r="A476" s="99"/>
      <c r="B476" s="74"/>
      <c r="C476" s="81"/>
      <c r="D476" s="30"/>
      <c r="E476" s="30"/>
      <c r="F476" s="30"/>
      <c r="G476" s="31"/>
    </row>
    <row r="477" spans="1:7" ht="18" x14ac:dyDescent="0.25">
      <c r="A477" s="99"/>
      <c r="B477" s="74"/>
      <c r="C477" s="81"/>
      <c r="D477" s="30"/>
      <c r="E477" s="30"/>
      <c r="F477" s="30"/>
      <c r="G477" s="31"/>
    </row>
    <row r="478" spans="1:7" ht="18" x14ac:dyDescent="0.25">
      <c r="A478" s="100"/>
      <c r="B478" s="74" t="s">
        <v>68</v>
      </c>
      <c r="C478" s="81"/>
      <c r="D478" s="30"/>
      <c r="E478" s="30"/>
      <c r="F478" s="30"/>
      <c r="G478" s="31"/>
    </row>
    <row r="479" spans="1:7" ht="18" x14ac:dyDescent="0.25">
      <c r="A479" s="49"/>
      <c r="B479" s="74" t="s">
        <v>4</v>
      </c>
      <c r="C479" s="81" t="s">
        <v>64</v>
      </c>
      <c r="D479" s="25" t="s">
        <v>6</v>
      </c>
      <c r="E479" s="25" t="s">
        <v>7</v>
      </c>
      <c r="F479" s="25" t="s">
        <v>8</v>
      </c>
      <c r="G479" s="25" t="s">
        <v>9</v>
      </c>
    </row>
    <row r="480" spans="1:7" ht="18" x14ac:dyDescent="0.25">
      <c r="A480" s="49"/>
      <c r="B480" s="74" t="s">
        <v>10</v>
      </c>
      <c r="C480" s="81"/>
      <c r="D480" s="30"/>
      <c r="E480" s="30"/>
      <c r="F480" s="30"/>
      <c r="G480" s="20"/>
    </row>
    <row r="481" spans="1:14" ht="23.25" x14ac:dyDescent="0.25">
      <c r="A481" s="41" t="s">
        <v>69</v>
      </c>
      <c r="B481" s="56" t="s">
        <v>276</v>
      </c>
      <c r="C481" s="86">
        <v>120</v>
      </c>
      <c r="D481" s="19">
        <v>1.08</v>
      </c>
      <c r="E481" s="19">
        <v>0.24</v>
      </c>
      <c r="F481" s="19">
        <v>9.7200000000000006</v>
      </c>
      <c r="G481" s="19">
        <v>51.6</v>
      </c>
    </row>
    <row r="482" spans="1:14" ht="23.25" x14ac:dyDescent="0.25">
      <c r="A482" s="41" t="s">
        <v>70</v>
      </c>
      <c r="B482" s="56" t="s">
        <v>11</v>
      </c>
      <c r="C482" s="86">
        <v>15</v>
      </c>
      <c r="D482" s="19">
        <v>3.95</v>
      </c>
      <c r="E482" s="19">
        <v>3.99</v>
      </c>
      <c r="F482" s="19"/>
      <c r="G482" s="19">
        <v>51.5</v>
      </c>
    </row>
    <row r="483" spans="1:14" ht="23.25" x14ac:dyDescent="0.25">
      <c r="A483" s="45" t="s">
        <v>143</v>
      </c>
      <c r="B483" s="56" t="s">
        <v>46</v>
      </c>
      <c r="C483" s="86" t="s">
        <v>226</v>
      </c>
      <c r="D483" s="19">
        <v>9.65</v>
      </c>
      <c r="E483" s="19">
        <v>12.45</v>
      </c>
      <c r="F483" s="19">
        <v>46.09</v>
      </c>
      <c r="G483" s="19">
        <v>301.58</v>
      </c>
      <c r="J483" s="33"/>
      <c r="K483" s="19"/>
      <c r="L483" s="19"/>
      <c r="M483" s="19"/>
      <c r="N483" s="19"/>
    </row>
    <row r="484" spans="1:14" ht="23.25" x14ac:dyDescent="0.25">
      <c r="A484" s="41" t="s">
        <v>72</v>
      </c>
      <c r="B484" s="56" t="s">
        <v>170</v>
      </c>
      <c r="C484" s="86" t="s">
        <v>251</v>
      </c>
      <c r="D484" s="19">
        <v>1.55</v>
      </c>
      <c r="E484" s="19">
        <v>1.35</v>
      </c>
      <c r="F484" s="19">
        <v>15.9</v>
      </c>
      <c r="G484" s="19">
        <v>81</v>
      </c>
    </row>
    <row r="485" spans="1:14" ht="23.25" x14ac:dyDescent="0.25">
      <c r="A485" s="41" t="s">
        <v>74</v>
      </c>
      <c r="B485" s="56" t="s">
        <v>14</v>
      </c>
      <c r="C485" s="88">
        <v>30</v>
      </c>
      <c r="D485" s="20">
        <v>2.25</v>
      </c>
      <c r="E485" s="20">
        <v>0.87</v>
      </c>
      <c r="F485" s="20">
        <v>15.4</v>
      </c>
      <c r="G485" s="20">
        <v>78.599999999999994</v>
      </c>
    </row>
    <row r="486" spans="1:14" ht="18" x14ac:dyDescent="0.25">
      <c r="A486" s="48"/>
      <c r="B486" s="71" t="s">
        <v>15</v>
      </c>
      <c r="C486" s="83">
        <v>515</v>
      </c>
      <c r="D486" s="30">
        <f>SUM(D481:D485)</f>
        <v>18.48</v>
      </c>
      <c r="E486" s="30">
        <f>SUM(E481:E485)</f>
        <v>18.900000000000002</v>
      </c>
      <c r="F486" s="30">
        <f>SUM(F481:F485)</f>
        <v>87.110000000000014</v>
      </c>
      <c r="G486" s="30">
        <f>SUM(G481:G485)</f>
        <v>564.28</v>
      </c>
    </row>
    <row r="487" spans="1:14" x14ac:dyDescent="0.3">
      <c r="A487" s="48"/>
      <c r="B487" s="77"/>
      <c r="C487" s="97"/>
      <c r="D487" s="32"/>
      <c r="E487" s="32"/>
      <c r="F487" s="32"/>
      <c r="G487" s="32"/>
    </row>
    <row r="488" spans="1:14" ht="18" x14ac:dyDescent="0.25">
      <c r="A488" s="48"/>
      <c r="B488" s="71" t="s">
        <v>16</v>
      </c>
      <c r="C488" s="83"/>
      <c r="D488" s="30"/>
      <c r="E488" s="30"/>
      <c r="F488" s="30"/>
      <c r="G488" s="30"/>
    </row>
    <row r="489" spans="1:14" ht="23.25" customHeight="1" x14ac:dyDescent="0.25">
      <c r="A489" s="51" t="s">
        <v>138</v>
      </c>
      <c r="B489" s="73" t="s">
        <v>215</v>
      </c>
      <c r="C489" s="94">
        <v>60</v>
      </c>
      <c r="D489" s="20">
        <v>0.45</v>
      </c>
      <c r="E489" s="20">
        <v>0.06</v>
      </c>
      <c r="F489" s="20">
        <v>1.1399999999999999</v>
      </c>
      <c r="G489" s="20">
        <v>7.2</v>
      </c>
    </row>
    <row r="490" spans="1:14" ht="49.5" customHeight="1" x14ac:dyDescent="0.25">
      <c r="A490" s="51" t="s">
        <v>148</v>
      </c>
      <c r="B490" s="66" t="s">
        <v>187</v>
      </c>
      <c r="C490" s="86" t="s">
        <v>12</v>
      </c>
      <c r="D490" s="20">
        <v>3.68</v>
      </c>
      <c r="E490" s="20">
        <v>6.87</v>
      </c>
      <c r="F490" s="20">
        <v>14.35</v>
      </c>
      <c r="G490" s="20">
        <v>143.94999999999999</v>
      </c>
    </row>
    <row r="491" spans="1:14" ht="18" x14ac:dyDescent="0.25">
      <c r="A491" s="102" t="s">
        <v>211</v>
      </c>
      <c r="B491" s="75" t="s">
        <v>104</v>
      </c>
      <c r="C491" s="94" t="s">
        <v>21</v>
      </c>
      <c r="D491" s="20">
        <v>10.36</v>
      </c>
      <c r="E491" s="20">
        <v>16.28</v>
      </c>
      <c r="F491" s="20">
        <v>3.27</v>
      </c>
      <c r="G491" s="20">
        <v>178.4</v>
      </c>
    </row>
    <row r="492" spans="1:14" ht="18" x14ac:dyDescent="0.25">
      <c r="A492" s="102"/>
      <c r="B492" s="56" t="s">
        <v>48</v>
      </c>
      <c r="C492" s="86">
        <v>150</v>
      </c>
      <c r="D492" s="19">
        <v>8.7666666666666675</v>
      </c>
      <c r="E492" s="19">
        <v>2.2999999999999998</v>
      </c>
      <c r="F492" s="19">
        <v>39.700000000000003</v>
      </c>
      <c r="G492" s="19">
        <v>214</v>
      </c>
    </row>
    <row r="493" spans="1:14" ht="22.5" x14ac:dyDescent="0.25">
      <c r="A493" s="51" t="s">
        <v>140</v>
      </c>
      <c r="B493" s="56" t="s">
        <v>61</v>
      </c>
      <c r="C493" s="86">
        <v>200</v>
      </c>
      <c r="D493" s="19">
        <v>0.16</v>
      </c>
      <c r="E493" s="19">
        <v>0.16</v>
      </c>
      <c r="F493" s="19">
        <v>27.88</v>
      </c>
      <c r="G493" s="19">
        <v>114.6</v>
      </c>
    </row>
    <row r="494" spans="1:14" ht="23.25" x14ac:dyDescent="0.25">
      <c r="A494" s="41" t="s">
        <v>75</v>
      </c>
      <c r="B494" s="58" t="s">
        <v>266</v>
      </c>
      <c r="C494" s="87">
        <v>30</v>
      </c>
      <c r="D494" s="20">
        <v>1.98</v>
      </c>
      <c r="E494" s="20">
        <v>0.36</v>
      </c>
      <c r="F494" s="20">
        <v>11.88</v>
      </c>
      <c r="G494" s="20">
        <v>59.4</v>
      </c>
    </row>
    <row r="495" spans="1:14" ht="23.25" x14ac:dyDescent="0.25">
      <c r="A495" s="41" t="s">
        <v>74</v>
      </c>
      <c r="B495" s="56" t="s">
        <v>267</v>
      </c>
      <c r="C495" s="88">
        <v>30</v>
      </c>
      <c r="D495" s="19">
        <v>2.2799999999999998</v>
      </c>
      <c r="E495" s="19">
        <v>0.24</v>
      </c>
      <c r="F495" s="19">
        <v>14.76</v>
      </c>
      <c r="G495" s="19">
        <v>70.5</v>
      </c>
    </row>
    <row r="496" spans="1:14" ht="18" x14ac:dyDescent="0.25">
      <c r="A496" s="48"/>
      <c r="B496" s="71" t="s">
        <v>15</v>
      </c>
      <c r="C496" s="83">
        <v>775</v>
      </c>
      <c r="D496" s="30">
        <f>SUM(D489:D495)</f>
        <v>27.676666666666669</v>
      </c>
      <c r="E496" s="30">
        <f t="shared" ref="E496:G496" si="38">SUM(E489:E495)</f>
        <v>26.27</v>
      </c>
      <c r="F496" s="30">
        <f t="shared" si="38"/>
        <v>112.98</v>
      </c>
      <c r="G496" s="30">
        <f t="shared" si="38"/>
        <v>788.05</v>
      </c>
    </row>
    <row r="497" spans="1:7" ht="18" x14ac:dyDescent="0.25">
      <c r="A497" s="48"/>
      <c r="B497" s="71"/>
      <c r="C497" s="83"/>
      <c r="D497" s="30"/>
      <c r="E497" s="30"/>
      <c r="F497" s="30"/>
      <c r="G497" s="30"/>
    </row>
    <row r="498" spans="1:7" ht="18" x14ac:dyDescent="0.25">
      <c r="A498" s="48"/>
      <c r="B498" s="71" t="s">
        <v>17</v>
      </c>
      <c r="C498" s="83">
        <f>C486+C496</f>
        <v>1290</v>
      </c>
      <c r="D498" s="36">
        <f t="shared" ref="D498:G498" si="39">D486+D496</f>
        <v>46.156666666666666</v>
      </c>
      <c r="E498" s="36">
        <f t="shared" si="39"/>
        <v>45.17</v>
      </c>
      <c r="F498" s="36">
        <f t="shared" si="39"/>
        <v>200.09000000000003</v>
      </c>
      <c r="G498" s="36">
        <f t="shared" si="39"/>
        <v>1352.33</v>
      </c>
    </row>
    <row r="499" spans="1:7" ht="18" x14ac:dyDescent="0.25">
      <c r="A499" s="47"/>
      <c r="B499" s="3"/>
      <c r="C499" s="79"/>
      <c r="D499" s="21"/>
      <c r="E499" s="21"/>
      <c r="F499" s="21"/>
      <c r="G499" s="21"/>
    </row>
    <row r="500" spans="1:7" ht="18" x14ac:dyDescent="0.25">
      <c r="A500" s="47"/>
      <c r="B500" s="3" t="s">
        <v>213</v>
      </c>
      <c r="C500" s="84">
        <f>C31+C56+C80+C102+C125+C147+C171+C194+C217+C238+C262+C288+C313+C337+C359+C382+C405+C430+C453+C475+C498</f>
        <v>27335</v>
      </c>
      <c r="D500" s="14">
        <f>D31+D56+D80+D102+D125+D147+D171+D194+D217+D238+D262+D288+D313+D337+D359+D382+D405+D430+D453+D475+D498</f>
        <v>943.13993026288597</v>
      </c>
      <c r="E500" s="14">
        <f>E31+E56+E80+E102+E125+E147+E171+E194+E217+E238+E262+E288+E313+E337+E359+E382+E405+E430+E453+E475+E498</f>
        <v>949.17240448996097</v>
      </c>
      <c r="F500" s="14">
        <f>F31+F56+F80+F102+F125+F147+F171+F194+F217+F238+F262+F288+F313+F337+F359+F382+F405+F430+F453+F475+F498</f>
        <v>4023.8528663701309</v>
      </c>
      <c r="G500" s="14">
        <f>G31+G56+G80+G102+G125+G147+G171+G194+G217+G238+G262+G288+G313+G337+G359+G382+G405+G430+G453+G475+G498</f>
        <v>28356.288038470557</v>
      </c>
    </row>
    <row r="501" spans="1:7" ht="18" x14ac:dyDescent="0.25">
      <c r="A501" s="47"/>
      <c r="B501" s="56" t="s">
        <v>214</v>
      </c>
      <c r="C501" s="84">
        <f>C500/21</f>
        <v>1301.6666666666667</v>
      </c>
      <c r="D501" s="14">
        <f t="shared" ref="D501:F501" si="40">D500/21</f>
        <v>44.911425250613618</v>
      </c>
      <c r="E501" s="14">
        <f t="shared" si="40"/>
        <v>45.198685928093383</v>
      </c>
      <c r="F501" s="14">
        <f t="shared" si="40"/>
        <v>191.61204125572053</v>
      </c>
      <c r="G501" s="14">
        <f>G500/21</f>
        <v>1350.2994304033598</v>
      </c>
    </row>
    <row r="502" spans="1:7" x14ac:dyDescent="0.3">
      <c r="A502" s="43"/>
      <c r="G502" s="18"/>
    </row>
    <row r="503" spans="1:7" x14ac:dyDescent="0.3">
      <c r="A503" s="43"/>
    </row>
    <row r="504" spans="1:7" x14ac:dyDescent="0.3">
      <c r="A504" s="43" t="s">
        <v>105</v>
      </c>
      <c r="B504" s="55" t="s">
        <v>106</v>
      </c>
    </row>
    <row r="505" spans="1:7" x14ac:dyDescent="0.3">
      <c r="B505" s="55" t="s">
        <v>107</v>
      </c>
    </row>
    <row r="506" spans="1:7" x14ac:dyDescent="0.3">
      <c r="B506" s="55" t="s">
        <v>106</v>
      </c>
    </row>
    <row r="507" spans="1:7" x14ac:dyDescent="0.3">
      <c r="B507" s="55" t="s">
        <v>188</v>
      </c>
    </row>
    <row r="508" spans="1:7" x14ac:dyDescent="0.3">
      <c r="B508" s="55" t="s">
        <v>189</v>
      </c>
    </row>
    <row r="509" spans="1:7" x14ac:dyDescent="0.3">
      <c r="B509" s="78"/>
    </row>
    <row r="510" spans="1:7" x14ac:dyDescent="0.3">
      <c r="B510" s="78"/>
    </row>
  </sheetData>
  <mergeCells count="14">
    <mergeCell ref="B7:G7"/>
    <mergeCell ref="B8:G8"/>
    <mergeCell ref="A2:B2"/>
    <mergeCell ref="A4:B4"/>
    <mergeCell ref="B6:G6"/>
    <mergeCell ref="C2:E2"/>
    <mergeCell ref="A3:B3"/>
    <mergeCell ref="C3:F3"/>
    <mergeCell ref="C4:E4"/>
    <mergeCell ref="B47:B48"/>
    <mergeCell ref="A265:A266"/>
    <mergeCell ref="A476:A478"/>
    <mergeCell ref="A278:A279"/>
    <mergeCell ref="A491:A492"/>
  </mergeCells>
  <pageMargins left="0.70866141732283472" right="0.70866141732283472" top="0.15748031496062992" bottom="0.15748031496062992" header="0.31496062992125984" footer="0.31496062992125984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2022-04-06T12:14:04Z</dcterms:modified>
</cp:coreProperties>
</file>